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2" activeTab="12"/>
  </bookViews>
  <sheets>
    <sheet name="BoQ1" sheetId="1" state="veryHidden" r:id="rId1"/>
    <sheet name="SP-1" sheetId="2" state="veryHidden" r:id="rId2"/>
    <sheet name="P-IA" sheetId="3" state="veryHidden" r:id="rId3"/>
    <sheet name="P-IB" sheetId="4" state="veryHidden" r:id="rId4"/>
    <sheet name="P-IIA" sheetId="5" state="veryHidden" r:id="rId5"/>
    <sheet name="P-IIB" sheetId="6" state="veryHidden" r:id="rId6"/>
    <sheet name="P-IIIA" sheetId="7" state="veryHidden" r:id="rId7"/>
    <sheet name="P-IIIB" sheetId="8" state="veryHidden" r:id="rId8"/>
    <sheet name="P-IV" sheetId="9" state="veryHidden" r:id="rId9"/>
    <sheet name="SP-2" sheetId="10" state="veryHidden" r:id="rId10"/>
    <sheet name="SP-3" sheetId="11" state="veryHidden" r:id="rId11"/>
    <sheet name="SP-4" sheetId="12" state="veryHidden" r:id="rId12"/>
    <sheet name="Macros" sheetId="13" r:id="rId13"/>
    <sheet name="SP-5" sheetId="14" state="veryHidden" r:id="rId14"/>
  </sheets>
  <externalReferences>
    <externalReference r:id="rId17"/>
    <externalReference r:id="rId18"/>
    <externalReference r:id="rId19"/>
    <externalReference r:id="rId20"/>
    <externalReference r:id="rId21"/>
  </externalReferences>
  <definedNames>
    <definedName name="_xlfn.BAHTTEXT" hidden="1">#NAME?</definedName>
    <definedName name="_xlfn.COUNTIFS" hidden="1">#NAME?</definedName>
    <definedName name="BAA1">#REF!</definedName>
    <definedName name="boq_type">#REF!</definedName>
    <definedName name="boq_version" localSheetId="9">'[3]Config'!$C$2:$C$3</definedName>
    <definedName name="boq_version">'[1]Config'!$C$2:$C$3</definedName>
    <definedName name="BoQ6" localSheetId="2">#REF!</definedName>
    <definedName name="BoQ6" localSheetId="3">#REF!</definedName>
    <definedName name="BoQ6" localSheetId="4">#REF!</definedName>
    <definedName name="BoQ6" localSheetId="5">#REF!</definedName>
    <definedName name="BoQ6" localSheetId="6">#REF!</definedName>
    <definedName name="BoQ6" localSheetId="7">#REF!</definedName>
    <definedName name="BoQ6" localSheetId="8">#REF!</definedName>
    <definedName name="BoQ6" localSheetId="9">#REF!</definedName>
    <definedName name="BoQ6" localSheetId="11">#REF!</definedName>
    <definedName name="BoQ6">#REF!</definedName>
    <definedName name="BoQ8">'[1]Config'!$G$2:$G$5</definedName>
    <definedName name="conversion_type" localSheetId="9">'[3]Config'!$E$2:$E$3</definedName>
    <definedName name="conversion_type">'[1]Config'!$E$2:$E$3</definedName>
    <definedName name="cstvat">#REF!</definedName>
    <definedName name="currency_name" localSheetId="9">'[3]Config'!$F$2:$F$8</definedName>
    <definedName name="currency_name">'[1]Config'!$F$2:$F$8</definedName>
    <definedName name="dfsga" localSheetId="2">#REF!</definedName>
    <definedName name="dfsga" localSheetId="3">#REF!</definedName>
    <definedName name="dfsga" localSheetId="4">#REF!</definedName>
    <definedName name="dfsga" localSheetId="5">#REF!</definedName>
    <definedName name="dfsga" localSheetId="6">#REF!</definedName>
    <definedName name="dfsga" localSheetId="7">#REF!</definedName>
    <definedName name="dfsga" localSheetId="8">#REF!</definedName>
    <definedName name="dfsga" localSheetId="11">#REF!</definedName>
    <definedName name="dfsga">#REF!</definedName>
    <definedName name="domestic_global">#REF!</definedName>
    <definedName name="Excise" localSheetId="2">#REF!</definedName>
    <definedName name="Excise" localSheetId="3">#REF!</definedName>
    <definedName name="Excise" localSheetId="4">#REF!</definedName>
    <definedName name="Excise" localSheetId="5">#REF!</definedName>
    <definedName name="Excise" localSheetId="6">#REF!</definedName>
    <definedName name="Excise" localSheetId="7">#REF!</definedName>
    <definedName name="Excise" localSheetId="8">#REF!</definedName>
    <definedName name="Excise" localSheetId="11">#REF!</definedName>
    <definedName name="Excise">#REF!</definedName>
    <definedName name="Excise_Duty" localSheetId="2">#REF!</definedName>
    <definedName name="Excise_Duty" localSheetId="3">#REF!</definedName>
    <definedName name="Excise_Duty" localSheetId="4">#REF!</definedName>
    <definedName name="Excise_Duty" localSheetId="5">#REF!</definedName>
    <definedName name="Excise_Duty" localSheetId="6">#REF!</definedName>
    <definedName name="Excise_Duty" localSheetId="7">#REF!</definedName>
    <definedName name="Excise_Duty" localSheetId="8">#REF!</definedName>
    <definedName name="Excise_Duty" localSheetId="11">#REF!</definedName>
    <definedName name="Excise_Duty">#REF!</definedName>
    <definedName name="Excised" localSheetId="2">#REF!</definedName>
    <definedName name="Excised" localSheetId="3">#REF!</definedName>
    <definedName name="Excised" localSheetId="4">#REF!</definedName>
    <definedName name="Excised" localSheetId="5">#REF!</definedName>
    <definedName name="Excised" localSheetId="6">#REF!</definedName>
    <definedName name="Excised" localSheetId="7">#REF!</definedName>
    <definedName name="Excised" localSheetId="8">#REF!</definedName>
    <definedName name="Excised" localSheetId="11">#REF!</definedName>
    <definedName name="Excised">#REF!</definedName>
    <definedName name="ExciseDuty">#REF!</definedName>
    <definedName name="MyList">#REF!</definedName>
    <definedName name="option9" localSheetId="2">'[2]PRICE BID'!#REF!</definedName>
    <definedName name="option9" localSheetId="3">'[2]PRICE BID'!#REF!</definedName>
    <definedName name="option9" localSheetId="4">'[2]PRICE BID'!#REF!</definedName>
    <definedName name="option9" localSheetId="5">'[2]PRICE BID'!#REF!</definedName>
    <definedName name="option9" localSheetId="6">'[2]PRICE BID'!#REF!</definedName>
    <definedName name="option9" localSheetId="7">'[2]PRICE BID'!#REF!</definedName>
    <definedName name="option9" localSheetId="8">'[2]PRICE BID'!#REF!</definedName>
    <definedName name="option9" localSheetId="9">'[2]PRICE BID'!#REF!</definedName>
    <definedName name="option9" localSheetId="11">'[2]PRICE BID'!#REF!</definedName>
    <definedName name="option9">'[2]PRICE BID'!#REF!</definedName>
    <definedName name="other_boq" localSheetId="9">'[3]Config'!$G$2:$G$5</definedName>
    <definedName name="other_boq">'[1]Config'!$G$2:$G$5</definedName>
    <definedName name="_xlnm.Print_Area" localSheetId="0">'BoQ1'!$A$1:$BC$21</definedName>
    <definedName name="_xlnm.Print_Area" localSheetId="9">'SP-2'!$A$1:$BA$49</definedName>
    <definedName name="_xlnm.Print_Area" localSheetId="11">'SP-4'!$A$1:$D$9</definedName>
    <definedName name="_xlnm.Print_Titles" localSheetId="9">'SP-2'!$12:$12</definedName>
    <definedName name="Select">#REF!</definedName>
    <definedName name="SelectD1OrC1">#REF!</definedName>
    <definedName name="SelectLessOrExcess">#REF!</definedName>
    <definedName name="Service" localSheetId="2">#REF!</definedName>
    <definedName name="Service" localSheetId="3">#REF!</definedName>
    <definedName name="Service" localSheetId="4">#REF!</definedName>
    <definedName name="Service" localSheetId="5">#REF!</definedName>
    <definedName name="Service" localSheetId="6">#REF!</definedName>
    <definedName name="Service" localSheetId="7">#REF!</definedName>
    <definedName name="Service" localSheetId="8">#REF!</definedName>
    <definedName name="Service" localSheetId="11">#REF!</definedName>
    <definedName name="Service">#REF!</definedName>
    <definedName name="ServiceTax">#REF!</definedName>
    <definedName name="Tax">#REF!</definedName>
    <definedName name="TOT_ST" localSheetId="9">'[2]PRICE BID'!$G$14</definedName>
    <definedName name="TOT_ST">'[2]PRICE BID'!$G$14</definedName>
  </definedNames>
  <calcPr fullCalcOnLoad="1"/>
</workbook>
</file>

<file path=xl/sharedStrings.xml><?xml version="1.0" encoding="utf-8"?>
<sst xmlns="http://schemas.openxmlformats.org/spreadsheetml/2006/main" count="934" uniqueCount="347">
  <si>
    <t>Sl.
No.</t>
  </si>
  <si>
    <t>Item Code / Make</t>
  </si>
  <si>
    <t>Estimated Rate</t>
  </si>
  <si>
    <t>Please Enable Macros to View BoQ information</t>
  </si>
  <si>
    <t>BoQ_Ver3.0</t>
  </si>
  <si>
    <t>Item Rate</t>
  </si>
  <si>
    <t>Normal</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</si>
  <si>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</si>
  <si>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</si>
  <si>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</si>
  <si>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</si>
  <si>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</si>
  <si>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</si>
  <si>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</si>
  <si>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</si>
  <si>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</si>
  <si>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</si>
  <si>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</si>
  <si>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</si>
  <si>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</si>
  <si>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</si>
  <si>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</si>
  <si>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</si>
  <si>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</si>
  <si>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</si>
  <si>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</si>
  <si>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</si>
  <si>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</si>
  <si>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</si>
  <si>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</si>
  <si>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</si>
  <si>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</si>
  <si>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</si>
  <si>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</si>
  <si>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</si>
  <si>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</si>
  <si>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</si>
  <si>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</si>
  <si>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</si>
  <si>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</si>
  <si>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</si>
  <si>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</si>
  <si>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</si>
  <si>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</si>
  <si>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</si>
  <si>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</si>
  <si>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</si>
  <si>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</si>
  <si>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item5</t>
  </si>
  <si>
    <t>Total in Figures</t>
  </si>
  <si>
    <t>Select</t>
  </si>
  <si>
    <t>%</t>
  </si>
  <si>
    <t>Full Conversion</t>
  </si>
  <si>
    <t>Quoted Rate in Words</t>
  </si>
  <si>
    <t>Quoted Rate in Figures</t>
  </si>
  <si>
    <t>INR and Other Currency</t>
  </si>
  <si>
    <t xml:space="preserve">TOTAL TAXES It will be convert only If you choose Full Conversion, Until it will be treated as INR </t>
  </si>
  <si>
    <t>USD</t>
  </si>
  <si>
    <t>EUR</t>
  </si>
  <si>
    <t>Name of the Bidder/ Bidding Firm / Company :</t>
  </si>
  <si>
    <t>GBP</t>
  </si>
  <si>
    <t>Lumpsum</t>
  </si>
  <si>
    <t>TOTAL AMOUNT</t>
  </si>
  <si>
    <t>Tender Inviting Authority:</t>
  </si>
  <si>
    <t xml:space="preserve">Name of Work:             </t>
  </si>
  <si>
    <t>SL. NO.</t>
  </si>
  <si>
    <t>DESCRIPTION</t>
  </si>
  <si>
    <t>EURO</t>
  </si>
  <si>
    <t xml:space="preserve">
</t>
  </si>
  <si>
    <t>DETAILS OF MATERIALS</t>
  </si>
  <si>
    <t>UNIT</t>
  </si>
  <si>
    <t>LS</t>
  </si>
  <si>
    <t>Chemicals</t>
  </si>
  <si>
    <t>Lubricants</t>
  </si>
  <si>
    <t>Consumables</t>
  </si>
  <si>
    <t xml:space="preserve">DETAILS OF SERVICES </t>
  </si>
  <si>
    <t xml:space="preserve">SUPPLY OF PROCESS LICENCE(S) AND TRANSFER OF TECHNICAL INFORMATION   </t>
  </si>
  <si>
    <t xml:space="preserve">BASIC ENGINEERING </t>
  </si>
  <si>
    <t xml:space="preserve">DETAILED ENGINEERING, SUPERVISION OF DETAILED ENGINEERING, IF ANY </t>
  </si>
  <si>
    <t>Home office services</t>
  </si>
  <si>
    <t>Others</t>
  </si>
  <si>
    <t>Total of 3 (Item-3.1  to 3.2)</t>
  </si>
  <si>
    <t xml:space="preserve">INSTALLATION/ERECTION SERVICES </t>
  </si>
  <si>
    <t xml:space="preserve">Mechanical </t>
  </si>
  <si>
    <t>Electrical</t>
  </si>
  <si>
    <t>Instrumentation</t>
  </si>
  <si>
    <t>Insulation and Painting</t>
  </si>
  <si>
    <t>Misc. Equipment</t>
  </si>
  <si>
    <t>Total of 4 (Item-4.1  to 4.5)</t>
  </si>
  <si>
    <t>Inland Transportation within India for Imported and Indigenous  items (Including all incidental activities)</t>
  </si>
  <si>
    <t>INSURANCE</t>
  </si>
  <si>
    <t>Inland Transit Insurance From Port/ Works To Site.</t>
  </si>
  <si>
    <t>Public Liability Insurance</t>
  </si>
  <si>
    <t>Storage Cum Erection (Comprehensive  Site)  Insurance</t>
  </si>
  <si>
    <t>Total of 6 (Item-6.1  to 6.3)</t>
  </si>
  <si>
    <r>
      <t xml:space="preserve">Project Management </t>
    </r>
    <r>
      <rPr>
        <i/>
        <sz val="11"/>
        <color indexed="8"/>
        <rFont val="Arial"/>
        <family val="2"/>
      </rPr>
      <t xml:space="preserve">&amp; </t>
    </r>
    <r>
      <rPr>
        <sz val="11"/>
        <color indexed="8"/>
        <rFont val="Arial"/>
        <family val="2"/>
      </rPr>
      <t>Overheads</t>
    </r>
  </si>
  <si>
    <t xml:space="preserve">Pre-Commissioning, Commissioning &amp; Performance and Guarantee Test Run (PGTR) </t>
  </si>
  <si>
    <t>Any other services identified by the bidder, if any if not covered above but required for the completion of work</t>
  </si>
  <si>
    <t>TOTAL  OF SERVICES (1 TO 12)</t>
  </si>
  <si>
    <t>DETAILS OF CIVIL AND STRUTURAL WORKS</t>
  </si>
  <si>
    <t>Piling</t>
  </si>
  <si>
    <t>Equipment Foundation</t>
  </si>
  <si>
    <t>Buildings</t>
  </si>
  <si>
    <t>Structural Works</t>
  </si>
  <si>
    <t xml:space="preserve">Others, if any </t>
  </si>
  <si>
    <t>TOTAL  OF CIVIL AND STRUTURAL WORKS (1 TO 5)</t>
  </si>
  <si>
    <t>RATE (IN %)</t>
  </si>
  <si>
    <t>ASSESSABLE VALUE (INR)</t>
  </si>
  <si>
    <t>TOTAL AMOUNT OF TAX (INR)</t>
  </si>
  <si>
    <t xml:space="preserve">CUSTOM DUTY </t>
  </si>
  <si>
    <t>TOTAL CUSTOM DUTY INCLUDING CESS/SURCHARGE, SWS ETC.</t>
  </si>
  <si>
    <t xml:space="preserve">GST </t>
  </si>
  <si>
    <t>IGST</t>
  </si>
  <si>
    <t>CGST</t>
  </si>
  <si>
    <t>SGST</t>
  </si>
  <si>
    <t>Bidder to furnish exhange rate considered for taxes and duties:</t>
  </si>
  <si>
    <t>FOREIGN CURRENCY</t>
  </si>
  <si>
    <t>Exchange Rate considered for conversion into INR</t>
  </si>
  <si>
    <t xml:space="preserve">Tender Inviting Authority:  </t>
  </si>
  <si>
    <t xml:space="preserve">Name of Work:  </t>
  </si>
  <si>
    <t xml:space="preserve">Unit </t>
  </si>
  <si>
    <r>
      <t xml:space="preserve">Estimated Rate
in
</t>
    </r>
    <r>
      <rPr>
        <b/>
        <sz val="11"/>
        <color indexed="10"/>
        <rFont val="Arial"/>
        <family val="2"/>
      </rPr>
      <t>Rs.      P</t>
    </r>
  </si>
  <si>
    <t xml:space="preserve">Quoted Currency </t>
  </si>
  <si>
    <t xml:space="preserve">Total Work Cost
(Rs. Per Day)
</t>
  </si>
  <si>
    <r>
      <t xml:space="preserve">TOTAL AMOUNT  
IN FIGURE
</t>
    </r>
    <r>
      <rPr>
        <b/>
        <sz val="11"/>
        <color indexed="10"/>
        <rFont val="Arial"/>
        <family val="2"/>
      </rPr>
      <t>Rs.      P</t>
    </r>
  </si>
  <si>
    <t>Daily Work Cost
In Words</t>
  </si>
  <si>
    <t>ITEM1</t>
  </si>
  <si>
    <t>`</t>
  </si>
  <si>
    <t>ITEM2</t>
  </si>
  <si>
    <t>ITEM3</t>
  </si>
  <si>
    <t>MT</t>
  </si>
  <si>
    <t>ITEM4</t>
  </si>
  <si>
    <t>ITEM5</t>
  </si>
  <si>
    <t>ITEM6</t>
  </si>
  <si>
    <t>ITEM7</t>
  </si>
  <si>
    <t>ITEM8</t>
  </si>
  <si>
    <t>ITEM18</t>
  </si>
  <si>
    <t>Guaranteed Specific Work Cost = SUM [S]/ [Total Steam export in a day] “₹ per MT”
Total Steam export per day MT=24*638=15312</t>
  </si>
  <si>
    <t>ITEM20</t>
  </si>
  <si>
    <t xml:space="preserve">Tender Inviting Authority:        </t>
  </si>
  <si>
    <t xml:space="preserve">Name of Work: </t>
  </si>
  <si>
    <r>
      <t>Sl. No</t>
    </r>
    <r>
      <rPr>
        <sz val="10"/>
        <color indexed="8"/>
        <rFont val="Arial"/>
        <family val="2"/>
      </rPr>
      <t>.</t>
    </r>
  </si>
  <si>
    <t>PROJECT SCHEDULE</t>
  </si>
  <si>
    <t>INDIAN CURRENCY (INR)</t>
  </si>
  <si>
    <t>FOREIGN CURRENCY (USD)</t>
  </si>
  <si>
    <t>FOREIGN CURRENCY (EURO)</t>
  </si>
  <si>
    <t>FOREIGN CURRENCY (GBP)</t>
  </si>
  <si>
    <t>MONTH-2</t>
  </si>
  <si>
    <t>MONTH-3</t>
  </si>
  <si>
    <t>MONTH-4</t>
  </si>
  <si>
    <t>MONTH-5</t>
  </si>
  <si>
    <t>MONTH-6</t>
  </si>
  <si>
    <t>MONTH-7</t>
  </si>
  <si>
    <t>MONTH-8</t>
  </si>
  <si>
    <t>MONTH-9</t>
  </si>
  <si>
    <t>MONTH-10</t>
  </si>
  <si>
    <t>MONTH-11</t>
  </si>
  <si>
    <t>MONTH-12</t>
  </si>
  <si>
    <t>MONTH-13</t>
  </si>
  <si>
    <t>MONTH-14</t>
  </si>
  <si>
    <t>MONTH-15</t>
  </si>
  <si>
    <t>MONTH-16</t>
  </si>
  <si>
    <t>MONTH-17</t>
  </si>
  <si>
    <t>MONTH-18</t>
  </si>
  <si>
    <t>MONTH-19</t>
  </si>
  <si>
    <t>MONTH-20</t>
  </si>
  <si>
    <t>MONTH-21</t>
  </si>
  <si>
    <t>MONTH-22</t>
  </si>
  <si>
    <t>MONTH-23</t>
  </si>
  <si>
    <t>MONTH-24</t>
  </si>
  <si>
    <t>MONTH-25</t>
  </si>
  <si>
    <t>MONTH-26</t>
  </si>
  <si>
    <t>MONTH-27</t>
  </si>
  <si>
    <t>MONTH-28</t>
  </si>
  <si>
    <t>MONTH-29</t>
  </si>
  <si>
    <t>MONTH-30</t>
  </si>
  <si>
    <t>TOTAL</t>
  </si>
  <si>
    <t>QUANTITY</t>
  </si>
  <si>
    <t xml:space="preserve">NIT  No.:             </t>
  </si>
  <si>
    <t>NIT No.:</t>
  </si>
  <si>
    <t>JPY</t>
  </si>
  <si>
    <t>BI01010001010000000000000515BI0100001117</t>
  </si>
  <si>
    <t>INR,USD,EUR,GBP,JPY</t>
  </si>
  <si>
    <t>Structural steel</t>
  </si>
  <si>
    <r>
      <t xml:space="preserve">Training Of Owners Personnel 
</t>
    </r>
  </si>
  <si>
    <t>FOREIGN CURRENCY (JPY)</t>
  </si>
  <si>
    <t>MONTH-31</t>
  </si>
  <si>
    <t>MONTH-32</t>
  </si>
  <si>
    <t>MONTH-33</t>
  </si>
  <si>
    <t>MONTH-34</t>
  </si>
  <si>
    <t>MONTH-35</t>
  </si>
  <si>
    <t>MONTH-36</t>
  </si>
  <si>
    <t xml:space="preserve">Stainless steel </t>
  </si>
  <si>
    <r>
      <t xml:space="preserve">TOTAL LSTK PRICE / TOTAL CONTRACT PRICE/ CONTRACT PRICE - </t>
    </r>
    <r>
      <rPr>
        <b/>
        <sz val="11"/>
        <rFont val="Arial"/>
        <family val="2"/>
      </rPr>
      <t>INR COMPONENT</t>
    </r>
  </si>
  <si>
    <r>
      <t xml:space="preserve">TOTAL LSTK PRICE / TOTAL CONTRACT PRICE/ CONTRACT PRICE - </t>
    </r>
    <r>
      <rPr>
        <b/>
        <sz val="11"/>
        <rFont val="Arial"/>
        <family val="2"/>
      </rPr>
      <t>USD COMPONENT</t>
    </r>
  </si>
  <si>
    <r>
      <t xml:space="preserve">TOTAL LSTK PRICE / TOTAL CONTRACT PRICE/ CONTRACT PRICE - </t>
    </r>
    <r>
      <rPr>
        <b/>
        <sz val="11"/>
        <rFont val="Arial"/>
        <family val="2"/>
      </rPr>
      <t>EURO COMPONENT</t>
    </r>
  </si>
  <si>
    <r>
      <t xml:space="preserve">TOTAL LSTK PRICE / TOTAL CONTRACT PRICE/ CONTRACT PRICE - </t>
    </r>
    <r>
      <rPr>
        <b/>
        <sz val="11"/>
        <rFont val="Arial"/>
        <family val="2"/>
      </rPr>
      <t>GBP COMPONENT</t>
    </r>
  </si>
  <si>
    <r>
      <t xml:space="preserve">TOTAL LSTK PRICE / TOTAL CONTRACT PRICE/ CONTRACT PRICE - </t>
    </r>
    <r>
      <rPr>
        <b/>
        <sz val="11"/>
        <rFont val="Arial"/>
        <family val="2"/>
      </rPr>
      <t>JPY COMPONENT</t>
    </r>
  </si>
  <si>
    <t>BASIC CUSTOM DUTY</t>
  </si>
  <si>
    <t>CESS/SURCHARGE, SWS ETC. ON BASIC CUSTOM DUTY</t>
  </si>
  <si>
    <t>Total of GST  (2.1+2.2+2.3)</t>
  </si>
  <si>
    <t>TOTAL TAXES AND DUTIES (1.3 + 2.4)</t>
  </si>
  <si>
    <t>Bidder shall furnish the following Guaranteed Consumption Figures as per Section - 8, Part II, Technical</t>
  </si>
  <si>
    <t>Unit Price in INR</t>
  </si>
  <si>
    <t>SUPPLY ALONG WITH SPARES (UPTO PRELIMINARY ACCEPTANCE)</t>
  </si>
  <si>
    <t>Catalysts/Adsorbents</t>
  </si>
  <si>
    <r>
      <t xml:space="preserve">Price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rFont val="Arial"/>
        <family val="2"/>
      </rPr>
      <t xml:space="preserve">
 </t>
    </r>
  </si>
  <si>
    <r>
      <rPr>
        <b/>
        <sz val="11"/>
        <color indexed="8"/>
        <rFont val="Arial"/>
        <family val="2"/>
      </rPr>
      <t>SP-1</t>
    </r>
    <r>
      <rPr>
        <sz val="11"/>
        <color indexed="8"/>
        <rFont val="Arial"/>
        <family val="2"/>
      </rPr>
      <t xml:space="preserve">
</t>
    </r>
    <r>
      <rPr>
        <b/>
        <sz val="11"/>
        <color indexed="8"/>
        <rFont val="Arial"/>
        <family val="2"/>
      </rPr>
      <t>(SUMMARY OF TOTAL CONTRACT PRICE)</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</si>
  <si>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 xml:space="preserve">Tender Inviting Authority: </t>
  </si>
  <si>
    <t>Name of Work:</t>
  </si>
  <si>
    <t xml:space="preserve">NIT No: </t>
  </si>
  <si>
    <r>
      <t xml:space="preserve">SP-3
(MONTHLY PAYMENT SCHEDULE)
</t>
    </r>
    <r>
      <rPr>
        <b/>
        <i/>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</si>
  <si>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SP-4</t>
    </r>
    <r>
      <rPr>
        <sz val="11"/>
        <color indexed="8"/>
        <rFont val="Arial"/>
        <family val="2"/>
      </rPr>
      <t xml:space="preserve">
</t>
    </r>
    <r>
      <rPr>
        <b/>
        <sz val="11"/>
        <color indexed="8"/>
        <rFont val="Arial"/>
        <family val="2"/>
      </rPr>
      <t>(QUANTITY OF STEEL FOR PRICE ADJUSTMENT)</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</si>
  <si>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MONTH-1(LOA)</t>
  </si>
  <si>
    <r>
      <t>Procurement &amp; Other Charges</t>
    </r>
    <r>
      <rPr>
        <sz val="11.5"/>
        <color indexed="8"/>
        <rFont val="Arial"/>
        <family val="2"/>
      </rPr>
      <t xml:space="preserve"> </t>
    </r>
  </si>
  <si>
    <r>
      <rPr>
        <b/>
        <sz val="11"/>
        <color indexed="8"/>
        <rFont val="Arial"/>
        <family val="2"/>
      </rPr>
      <t>SP-5</t>
    </r>
    <r>
      <rPr>
        <sz val="11"/>
        <color indexed="8"/>
        <rFont val="Arial"/>
        <family val="2"/>
      </rPr>
      <t xml:space="preserve">
</t>
    </r>
    <r>
      <rPr>
        <b/>
        <sz val="11"/>
        <color indexed="8"/>
        <rFont val="Arial"/>
        <family val="2"/>
      </rPr>
      <t>(O&amp;M SPARES, LUBRICANTS, CHEMICALS AND CONSUMABLE FOR 120 MONTHS O&amp;M SERVICE PERIOD)</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</si>
  <si>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LUMPSUM COST FOR MANDATORY / INSURANCE SPARES FOR 120 MONTHS O&amp;M SERVICES PERIOD AS PER SECTION-10, PART-II, TECHNICAL</t>
  </si>
  <si>
    <t>LUMPSUM COST FOR VENDOR’S RECOMMENDED SPARES  FOR 120 MONTHS O&amp;M SERVICES PERIOD AS PER SECTION-10, PART-II, TECHNICAL</t>
  </si>
  <si>
    <t>TOTAL O&amp;M SPARE COST (1+2+3)</t>
  </si>
  <si>
    <t>Quantity
per Day</t>
  </si>
  <si>
    <t>Reactors</t>
  </si>
  <si>
    <t>Heat Exchangers</t>
  </si>
  <si>
    <t>Air Coolers</t>
  </si>
  <si>
    <t xml:space="preserve">Vessels/Tanks </t>
  </si>
  <si>
    <t>Towers/Columns</t>
  </si>
  <si>
    <t>Heaters</t>
  </si>
  <si>
    <t>Stack</t>
  </si>
  <si>
    <t>Others, if any</t>
  </si>
  <si>
    <t>MECHNICAL ITEMS</t>
  </si>
  <si>
    <t>1.1.1</t>
  </si>
  <si>
    <t>Static</t>
  </si>
  <si>
    <t>1.1.1.1</t>
  </si>
  <si>
    <t>1.1.1.2</t>
  </si>
  <si>
    <t>1.1.1.3</t>
  </si>
  <si>
    <t>1.1.1.4</t>
  </si>
  <si>
    <t>1.1.1.5</t>
  </si>
  <si>
    <t>1.1.1.6</t>
  </si>
  <si>
    <t>1.1.1.7</t>
  </si>
  <si>
    <t>1.1.1.8</t>
  </si>
  <si>
    <t>1.1.2.1</t>
  </si>
  <si>
    <t>1.1.2</t>
  </si>
  <si>
    <t>1.1.3</t>
  </si>
  <si>
    <t>1.1.4</t>
  </si>
  <si>
    <t>1.1.2.2</t>
  </si>
  <si>
    <t>1.1.2.3</t>
  </si>
  <si>
    <t>1.1.2.4</t>
  </si>
  <si>
    <t>1.1.2.5</t>
  </si>
  <si>
    <t>1.1.1.9</t>
  </si>
  <si>
    <t xml:space="preserve">Machinery </t>
  </si>
  <si>
    <t>Compressors</t>
  </si>
  <si>
    <t>Blowers/Fans</t>
  </si>
  <si>
    <t>Pumps</t>
  </si>
  <si>
    <t>Total of 1.1.1 (Item-1.1.1.1  to 1.1.1.8)</t>
  </si>
  <si>
    <t>Total of 1.1.2 (Item-1.1.2.1  to 1.1.2.4)</t>
  </si>
  <si>
    <t>Piping</t>
  </si>
  <si>
    <t>Insulation &amp; Painting Materials</t>
  </si>
  <si>
    <t>ELECTRICAL</t>
  </si>
  <si>
    <t>INSTRUMENTATION INCLUDING DCS</t>
  </si>
  <si>
    <t>OTHER MISCELLANEOUS ITEMS REQUIRED FOR THE COMPLETION OF WORK</t>
  </si>
  <si>
    <t>1.5.1</t>
  </si>
  <si>
    <t>1.5.2</t>
  </si>
  <si>
    <t>1.5.3</t>
  </si>
  <si>
    <t>1.5.4</t>
  </si>
  <si>
    <t>CATALYSTS, ADSORBENTS, CHEMICALS, LUBRICANTS &amp; CONSUMABLES (UPTO PRELIMINARY ACCEPTANCE)</t>
  </si>
  <si>
    <t>1.5.5</t>
  </si>
  <si>
    <t>Total of 1.5 (Item-1.5.1 to 1.5.4)</t>
  </si>
  <si>
    <t>Others,</t>
  </si>
  <si>
    <t>Total of 1 (Item-1.1  to 1.2)</t>
  </si>
  <si>
    <t>TOTAL OF SUPPLIES  (1.1 to 1.5)</t>
  </si>
  <si>
    <t>LUMPSUM COST FOR LUBRICANTS, CHEMICALS AND CONSUMABLE ETC.  FOR 120 MONTHS O&amp;M SERVICES PERIOD AS PER PART-II, TECHNICAL</t>
  </si>
  <si>
    <t>PNMM/PC288/E/003</t>
  </si>
  <si>
    <t xml:space="preserve"> PNMM/PC288/E/003</t>
  </si>
  <si>
    <t>Ammonia to Nitric Acid Plant,MT</t>
  </si>
  <si>
    <t>Export of steam@ (quality of steam to be specified by Contractor),MT</t>
  </si>
  <si>
    <t>Power Consumption,KWH</t>
  </si>
  <si>
    <t xml:space="preserve">Net energy consumption </t>
  </si>
  <si>
    <t xml:space="preserve">Raw Water make up,M3 </t>
  </si>
  <si>
    <t>DM Water, M3</t>
  </si>
  <si>
    <t>Condensate (Process/ Steam) export, M3(**)</t>
  </si>
  <si>
    <t>Instrument Air,NM3</t>
  </si>
  <si>
    <t>Nitrogen,NM3</t>
  </si>
  <si>
    <t>ITEM9</t>
  </si>
  <si>
    <t>ITEM10</t>
  </si>
  <si>
    <t>ITEM11</t>
  </si>
  <si>
    <t>ITEM12</t>
  </si>
  <si>
    <t>KWH</t>
  </si>
  <si>
    <t>M3</t>
  </si>
  <si>
    <t>NM3</t>
  </si>
  <si>
    <t>Ammonium Nitrate to Ammonium Nitrate Plant,MT</t>
  </si>
  <si>
    <t>Raw Water make up ,M3</t>
  </si>
  <si>
    <t>NITRIC ACID PLANT</t>
  </si>
  <si>
    <t>AMMONIUM NITRATE MELT/SOLUTION</t>
  </si>
  <si>
    <t>Ammonia to Ammonium Nitrate Plant,MT</t>
  </si>
  <si>
    <t>DM Water,M3</t>
  </si>
  <si>
    <t>Condensate (Process/ Steam) export ,M3</t>
  </si>
  <si>
    <t>AMMONIUM NITRATE PRILL</t>
  </si>
  <si>
    <r>
      <rPr>
        <b/>
        <sz val="14"/>
        <rFont val="Arial"/>
        <family val="2"/>
      </rPr>
      <t>SP-2</t>
    </r>
    <r>
      <rPr>
        <b/>
        <sz val="11"/>
        <rFont val="Arial"/>
        <family val="2"/>
      </rPr>
      <t xml:space="preserve">
</t>
    </r>
    <r>
      <rPr>
        <b/>
        <sz val="14"/>
        <rFont val="Arial"/>
        <family val="2"/>
      </rPr>
      <t>(GUARANTEED CONSUMPTION FIGURES)</t>
    </r>
    <r>
      <rPr>
        <b/>
        <sz val="11"/>
        <rFont val="Arial"/>
        <family val="2"/>
      </rPr>
      <t xml:space="preserve">
</t>
    </r>
    <r>
      <rPr>
        <b/>
        <i/>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</si>
  <si>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IV</t>
    </r>
    <r>
      <rPr>
        <sz val="11"/>
        <color indexed="8"/>
        <rFont val="Arial"/>
        <family val="2"/>
      </rPr>
      <t xml:space="preserve">
</t>
    </r>
    <r>
      <rPr>
        <b/>
        <sz val="11"/>
        <color indexed="8"/>
        <rFont val="Arial"/>
        <family val="2"/>
      </rPr>
      <t>(TAXES AND DUTIES - NITRIC ACID PLANT and AMMONIUM NITRATE PLANT)</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</si>
  <si>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PRICE OF MATERIALS AS PER PART-IA</t>
  </si>
  <si>
    <t>PRICE OF SERVICES AS PER PART-IIA</t>
  </si>
  <si>
    <t>PRICE OF CIVIL AND STRUCTURAL WORKS AS PER PART-IIIA</t>
  </si>
  <si>
    <t>TOTAL PRICE OF "NITRIC ACID PLANT" (1.1 to 1.3)</t>
  </si>
  <si>
    <t>AMMONIUM NITRATE PLANT</t>
  </si>
  <si>
    <t xml:space="preserve">TOTAL LSTK PRICE / TOTAL CONTRACT PRICE/ CONTRACT PRICE'
(1+2+3)
</t>
  </si>
  <si>
    <t>TOTAL PRICE OF "AMMONIUM NITRATE PLANT" (2.1 to 2.3)</t>
  </si>
  <si>
    <r>
      <t xml:space="preserve">TAXES AND DUTIES AS PER PART-IV 
</t>
    </r>
    <r>
      <rPr>
        <sz val="11"/>
        <color indexed="8"/>
        <rFont val="Arial"/>
        <family val="2"/>
      </rPr>
      <t>(NITRIC ACID PLANT and AMMONIUM NITRATE PLANT)</t>
    </r>
  </si>
  <si>
    <r>
      <rPr>
        <b/>
        <sz val="11"/>
        <color indexed="8"/>
        <rFont val="Arial"/>
        <family val="2"/>
      </rPr>
      <t>SP-1: PART IA</t>
    </r>
    <r>
      <rPr>
        <sz val="11"/>
        <color indexed="8"/>
        <rFont val="Arial"/>
        <family val="2"/>
      </rPr>
      <t xml:space="preserve">
</t>
    </r>
    <r>
      <rPr>
        <b/>
        <sz val="11"/>
        <color indexed="8"/>
        <rFont val="Arial"/>
        <family val="2"/>
      </rPr>
      <t>NITRIC ACID PLANT (SUPPLY OF MATERIALS)</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</si>
  <si>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IB</t>
    </r>
    <r>
      <rPr>
        <sz val="11"/>
        <color indexed="8"/>
        <rFont val="Arial"/>
        <family val="2"/>
      </rPr>
      <t xml:space="preserve">
</t>
    </r>
    <r>
      <rPr>
        <b/>
        <sz val="11"/>
        <color indexed="8"/>
        <rFont val="Arial"/>
        <family val="2"/>
      </rPr>
      <t>AMMONIUM NITRATE PLANT (SUPPLY OF MATERIALS)</t>
    </r>
    <r>
      <rPr>
        <sz val="11"/>
        <color indexed="8"/>
        <rFont val="Arial"/>
        <family val="2"/>
      </rPr>
      <t xml:space="preserve">
</t>
    </r>
    <r>
      <rPr>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</si>
  <si>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IIA</t>
    </r>
    <r>
      <rPr>
        <sz val="11"/>
        <color indexed="8"/>
        <rFont val="Arial"/>
        <family val="2"/>
      </rPr>
      <t xml:space="preserve">
</t>
    </r>
    <r>
      <rPr>
        <b/>
        <sz val="11"/>
        <color indexed="8"/>
        <rFont val="Arial"/>
        <family val="2"/>
      </rPr>
      <t>NITRIC ACID PLANT (SUPPLY OF SERVICES)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</si>
  <si>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IIB</t>
    </r>
    <r>
      <rPr>
        <sz val="11"/>
        <color indexed="8"/>
        <rFont val="Arial"/>
        <family val="2"/>
      </rPr>
      <t xml:space="preserve">
</t>
    </r>
    <r>
      <rPr>
        <b/>
        <sz val="11"/>
        <color indexed="8"/>
        <rFont val="Arial"/>
        <family val="2"/>
      </rPr>
      <t xml:space="preserve">AMMONIUM NITRATE PLANT (SUPPLY OF SERVICES) </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</si>
  <si>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Nitric Acid Unit</t>
  </si>
  <si>
    <t>Ammonium Nitrate Unit (Melt and Prill)</t>
  </si>
  <si>
    <r>
      <rPr>
        <b/>
        <u val="single"/>
        <sz val="11"/>
        <rFont val="Arial"/>
        <family val="2"/>
      </rPr>
      <t>PRICE SCHEDULE (SP0) (BoQ1)
(TOTAL CONTRACT PRICE- CURRENCY WISE )</t>
    </r>
    <r>
      <rPr>
        <b/>
        <sz val="11"/>
        <rFont val="Arial"/>
        <family val="2"/>
      </rPr>
      <t xml:space="preserve">
</t>
    </r>
    <r>
      <rPr>
        <b/>
        <i/>
        <sz val="10"/>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</si>
  <si>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PRICE OF MATERIALS AS PER PART-IB</t>
  </si>
  <si>
    <t>PRICE OF SERVICES AS PER PART-IIB</t>
  </si>
  <si>
    <t>PRICE OF CIVIL AND STRUCTURAL WORKS AS PER PART-IIIB</t>
  </si>
  <si>
    <t>NITRIC ACID &amp; AMMONIUM NITRATE PLANT BASED ON COAL GASIFICATION AT JHARSUGUDA, ODISHA (INDIA)</t>
  </si>
  <si>
    <t>NITRIC ACID  &amp; AMMONIUM NITRATE PLANT BASED ON COAL GASIFICATION AT JHARSUGUDA, ODISHA (INDIA)</t>
  </si>
  <si>
    <t>NITRIC ACID &amp; AMMONIUM NITRATE PLANT (MELT and PRILL)</t>
  </si>
  <si>
    <t>Chemicals/Additives</t>
  </si>
  <si>
    <t>MONTH-37</t>
  </si>
  <si>
    <t>MONTH-38</t>
  </si>
  <si>
    <t>MONTH-39</t>
  </si>
  <si>
    <t>PDIL ON BEHALF OF M/s BHARAT COAL GASIFICATION AND CHEMICALS LIMITED (A JV OF CIL AND BHEL)</t>
  </si>
  <si>
    <r>
      <rPr>
        <b/>
        <sz val="11"/>
        <color indexed="8"/>
        <rFont val="Arial"/>
        <family val="2"/>
      </rPr>
      <t>SP-1: PART IIIA</t>
    </r>
    <r>
      <rPr>
        <sz val="11"/>
        <color indexed="8"/>
        <rFont val="Arial"/>
        <family val="2"/>
      </rPr>
      <t xml:space="preserve">
</t>
    </r>
    <r>
      <rPr>
        <b/>
        <sz val="11"/>
        <color indexed="8"/>
        <rFont val="Arial"/>
        <family val="2"/>
      </rPr>
      <t>NITRIC ACID PLANT (CIVIL AND STRUTURAL WORKS)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</si>
  <si>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sz val="11"/>
        <color indexed="8"/>
        <rFont val="Arial"/>
        <family val="2"/>
      </rPr>
      <t>SP-1: PART IIIB</t>
    </r>
    <r>
      <rPr>
        <sz val="11"/>
        <color indexed="8"/>
        <rFont val="Arial"/>
        <family val="2"/>
      </rPr>
      <t xml:space="preserve">
</t>
    </r>
    <r>
      <rPr>
        <b/>
        <sz val="11"/>
        <color indexed="8"/>
        <rFont val="Arial"/>
        <family val="2"/>
      </rPr>
      <t>AMMONIUM NITRATE PLANT (CIVIL AND STRUTURAL WORKS)</t>
    </r>
    <r>
      <rPr>
        <sz val="11"/>
        <color indexed="8"/>
        <rFont val="Arial"/>
        <family val="2"/>
      </rPr>
      <t xml:space="preserve">
</t>
    </r>
    <r>
      <rPr>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</si>
  <si>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t>Import of steam,  Import at 107 kg/cm2g &amp; 515 0C, MT, *</t>
  </si>
  <si>
    <r>
      <t>800</t>
    </r>
    <r>
      <rPr>
        <sz val="11"/>
        <color indexed="8"/>
        <rFont val="Arial"/>
        <family val="2"/>
      </rPr>
      <t> </t>
    </r>
  </si>
  <si>
    <r>
      <t>4.0</t>
    </r>
    <r>
      <rPr>
        <sz val="11"/>
        <color indexed="8"/>
        <rFont val="Arial"/>
        <family val="2"/>
      </rPr>
      <t>  </t>
    </r>
  </si>
  <si>
    <r>
      <t>35.75</t>
    </r>
    <r>
      <rPr>
        <sz val="11"/>
        <color indexed="8"/>
        <rFont val="Arial"/>
        <family val="2"/>
      </rPr>
      <t> </t>
    </r>
  </si>
  <si>
    <r>
      <t>53.69</t>
    </r>
    <r>
      <rPr>
        <sz val="11"/>
        <color indexed="8"/>
        <rFont val="Arial"/>
        <family val="2"/>
      </rPr>
      <t>  </t>
    </r>
  </si>
  <si>
    <r>
      <t>(-)47.41</t>
    </r>
    <r>
      <rPr>
        <sz val="11"/>
        <color indexed="8"/>
        <rFont val="Arial"/>
        <family val="2"/>
      </rPr>
      <t> </t>
    </r>
  </si>
  <si>
    <t>0.6 </t>
  </si>
  <si>
    <t>3.75 </t>
  </si>
  <si>
    <t> 46793</t>
  </si>
  <si>
    <r>
      <t>46793</t>
    </r>
    <r>
      <rPr>
        <sz val="11"/>
        <color indexed="8"/>
        <rFont val="Arial"/>
        <family val="2"/>
      </rPr>
      <t> </t>
    </r>
  </si>
  <si>
    <r>
      <t>14935</t>
    </r>
    <r>
      <rPr>
        <sz val="11"/>
        <color indexed="8"/>
        <rFont val="Arial"/>
        <family val="2"/>
      </rPr>
      <t> </t>
    </r>
  </si>
  <si>
    <r>
      <t>53.69</t>
    </r>
    <r>
      <rPr>
        <sz val="11"/>
        <color indexed="8"/>
        <rFont val="Arial"/>
        <family val="2"/>
      </rPr>
      <t> </t>
    </r>
  </si>
  <si>
    <t> 800</t>
  </si>
  <si>
    <t>38350 </t>
  </si>
  <si>
    <r>
      <t>4.0</t>
    </r>
    <r>
      <rPr>
        <sz val="11"/>
        <color indexed="8"/>
        <rFont val="Arial"/>
        <family val="2"/>
      </rPr>
      <t> </t>
    </r>
  </si>
  <si>
    <t>Import of steam, Import at 107 kg/cm2g &amp; 515 0C, MT, *</t>
  </si>
  <si>
    <t>Refer Note Below</t>
  </si>
  <si>
    <t xml:space="preserve">Note : </t>
  </si>
  <si>
    <t>Unit rate shall be intimated later</t>
  </si>
  <si>
    <t>Nitric Acid to Ammonium Nitrate Plant,MT (as 100%)</t>
  </si>
  <si>
    <t>Gcal</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</si>
</sst>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0.000"/>
    <numFmt numFmtId="183" formatCode="0.0000%"/>
    <numFmt numFmtId="184" formatCode="0.00000"/>
    <numFmt numFmtId="185" formatCode="&quot;Yes&quot;;&quot;Yes&quot;;&quot;No&quot;"/>
    <numFmt numFmtId="186" formatCode="&quot;True&quot;;&quot;True&quot;;&quot;False&quot;"/>
    <numFmt numFmtId="187" formatCode="&quot;On&quot;;&quot;On&quot;;&quot;Off&quot;"/>
    <numFmt numFmtId="188" formatCode="[$€-2]\ #,##0.00_);[Red]\([$€-2]\ #,##0.00\)"/>
    <numFmt numFmtId="189" formatCode="_(* #,##0.0_);_(* \(#,##0.0\);_(* &quot;-&quot;??_);_(@_)"/>
    <numFmt numFmtId="190" formatCode="_(* #,##0_);_(* \(#,##0\);_(* &quot;-&quot;??_);_(@_)"/>
  </numFmts>
  <fonts count="10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i/>
      <sz val="11"/>
      <color indexed="8"/>
      <name val="Arial"/>
      <family val="2"/>
    </font>
    <font>
      <sz val="11"/>
      <color indexed="8"/>
      <name val="Arial"/>
      <family val="2"/>
    </font>
    <font>
      <b/>
      <sz val="14"/>
      <name val="Arial"/>
      <family val="2"/>
    </font>
    <font>
      <b/>
      <sz val="12"/>
      <color indexed="8"/>
      <name val="Arial"/>
      <family val="2"/>
    </font>
    <font>
      <sz val="10"/>
      <color indexed="8"/>
      <name val="Arial"/>
      <family val="2"/>
    </font>
    <font>
      <sz val="11"/>
      <color indexed="10"/>
      <name val="Arial"/>
      <family val="2"/>
    </font>
    <font>
      <b/>
      <i/>
      <sz val="10"/>
      <color indexed="10"/>
      <name val="Arial"/>
      <family val="2"/>
    </font>
    <font>
      <b/>
      <sz val="10"/>
      <color indexed="8"/>
      <name val="Arial"/>
      <family val="2"/>
    </font>
    <font>
      <i/>
      <sz val="10"/>
      <color indexed="10"/>
      <name val="Arial"/>
      <family val="2"/>
    </font>
    <font>
      <b/>
      <i/>
      <sz val="9"/>
      <color indexed="10"/>
      <name val="Arial"/>
      <family val="2"/>
    </font>
    <font>
      <b/>
      <i/>
      <sz val="11"/>
      <color indexed="10"/>
      <name val="Arial"/>
      <family val="2"/>
    </font>
    <font>
      <sz val="11.5"/>
      <color indexed="8"/>
      <name val="Arial"/>
      <family val="2"/>
    </font>
    <font>
      <b/>
      <i/>
      <sz val="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1"/>
      <color indexed="18"/>
      <name val="Arial"/>
      <family val="2"/>
    </font>
    <font>
      <b/>
      <i/>
      <sz val="11"/>
      <color indexed="8"/>
      <name val="Arial"/>
      <family val="2"/>
    </font>
    <font>
      <sz val="12"/>
      <color indexed="8"/>
      <name val="Arial"/>
      <family val="2"/>
    </font>
    <font>
      <b/>
      <sz val="11.5"/>
      <color indexed="8"/>
      <name val="Arial"/>
      <family val="2"/>
    </font>
    <font>
      <b/>
      <sz val="11"/>
      <color indexed="9"/>
      <name val="Arial"/>
      <family val="2"/>
    </font>
    <font>
      <b/>
      <sz val="9"/>
      <color indexed="8"/>
      <name val="Arial"/>
      <family val="2"/>
    </font>
    <font>
      <sz val="9"/>
      <color indexed="8"/>
      <name val="Arial"/>
      <family val="2"/>
    </font>
    <font>
      <b/>
      <u val="single"/>
      <sz val="16"/>
      <color indexed="10"/>
      <name val="Arial"/>
      <family val="2"/>
    </font>
    <font>
      <b/>
      <u val="single"/>
      <sz val="16"/>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1"/>
      <color theme="1"/>
      <name val="Arial"/>
      <family val="2"/>
    </font>
    <font>
      <b/>
      <sz val="11"/>
      <color rgb="FF000066"/>
      <name val="Arial"/>
      <family val="2"/>
    </font>
    <font>
      <sz val="11"/>
      <color rgb="FFFF0000"/>
      <name val="Arial"/>
      <family val="2"/>
    </font>
    <font>
      <b/>
      <sz val="10"/>
      <color theme="1"/>
      <name val="Arial"/>
      <family val="2"/>
    </font>
    <font>
      <sz val="10"/>
      <color theme="1"/>
      <name val="Arial"/>
      <family val="2"/>
    </font>
    <font>
      <sz val="11"/>
      <color rgb="FF000000"/>
      <name val="Arial"/>
      <family val="2"/>
    </font>
    <font>
      <sz val="11"/>
      <color theme="1"/>
      <name val="Arial"/>
      <family val="2"/>
    </font>
    <font>
      <b/>
      <i/>
      <sz val="11"/>
      <color theme="1"/>
      <name val="Arial"/>
      <family val="2"/>
    </font>
    <font>
      <sz val="10"/>
      <color rgb="FF000000"/>
      <name val="Arial"/>
      <family val="2"/>
    </font>
    <font>
      <sz val="12"/>
      <color theme="1"/>
      <name val="Arial"/>
      <family val="2"/>
    </font>
    <font>
      <b/>
      <sz val="11.5"/>
      <color theme="1"/>
      <name val="Arial"/>
      <family val="2"/>
    </font>
    <font>
      <b/>
      <sz val="11"/>
      <color theme="0"/>
      <name val="Arial"/>
      <family val="2"/>
    </font>
    <font>
      <b/>
      <sz val="9"/>
      <color theme="1"/>
      <name val="Arial"/>
      <family val="2"/>
    </font>
    <font>
      <sz val="9"/>
      <color theme="1"/>
      <name val="Arial"/>
      <family val="2"/>
    </font>
    <font>
      <b/>
      <sz val="12"/>
      <color theme="1"/>
      <name val="Arial"/>
      <family val="2"/>
    </font>
    <font>
      <b/>
      <i/>
      <sz val="9"/>
      <color rgb="FFFF0000"/>
      <name val="Arial"/>
      <family val="2"/>
    </font>
    <font>
      <b/>
      <i/>
      <sz val="11"/>
      <color rgb="FFFF0000"/>
      <name val="Arial"/>
      <family val="2"/>
    </font>
    <font>
      <b/>
      <u val="single"/>
      <sz val="16"/>
      <color rgb="FFFF0000"/>
      <name val="Arial"/>
      <family val="2"/>
    </font>
    <font>
      <b/>
      <u val="single"/>
      <sz val="16"/>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0000"/>
        <bgColor indexed="64"/>
      </patternFill>
    </fill>
    <fill>
      <patternFill patternType="solid">
        <fgColor rgb="FFFFFF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thin"/>
      <right>
        <color indexed="63"/>
      </right>
      <top>
        <color indexed="63"/>
      </top>
      <bottom>
        <color indexed="63"/>
      </bottom>
    </border>
    <border>
      <left style="medium"/>
      <right style="thin"/>
      <top style="thin"/>
      <bottom/>
    </border>
    <border>
      <left>
        <color indexed="63"/>
      </left>
      <right>
        <color indexed="63"/>
      </right>
      <top>
        <color indexed="63"/>
      </top>
      <bottom style="thin"/>
    </border>
    <border>
      <left style="thin"/>
      <right style="medium"/>
      <top>
        <color indexed="63"/>
      </top>
      <bottom style="thin"/>
    </border>
    <border>
      <left style="thin"/>
      <right/>
      <top>
        <color indexed="63"/>
      </top>
      <bottom style="thin"/>
    </border>
    <border>
      <left>
        <color indexed="63"/>
      </left>
      <right style="thin"/>
      <top>
        <color indexed="63"/>
      </top>
      <bottom style="thin"/>
    </border>
    <border>
      <left/>
      <right style="thin"/>
      <top style="thin"/>
      <bottom style="thin"/>
    </border>
    <border>
      <left>
        <color indexed="63"/>
      </left>
      <right style="thin"/>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top style="thin"/>
      <bottom style="thin"/>
    </border>
    <border>
      <left style="medium">
        <color rgb="FF000000"/>
      </left>
      <right style="medium">
        <color rgb="FF000000"/>
      </right>
      <top>
        <color indexed="63"/>
      </top>
      <bottom style="medium">
        <color rgb="FF000000"/>
      </bottom>
    </border>
    <border>
      <left/>
      <right style="medium"/>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right style="medium"/>
      <top style="thin"/>
      <bottom style="medium"/>
    </border>
    <border>
      <left style="medium"/>
      <right>
        <color indexed="63"/>
      </right>
      <top style="medium"/>
      <bottom>
        <color indexed="63"/>
      </bottom>
    </border>
    <border>
      <left style="medium"/>
      <right style="thin"/>
      <top>
        <color indexed="63"/>
      </top>
      <bottom style="thin"/>
    </border>
    <border>
      <left>
        <color indexed="63"/>
      </left>
      <right style="thin"/>
      <top style="medium"/>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6" fillId="0" borderId="0" applyNumberFormat="0" applyFill="0" applyBorder="0" applyAlignment="0" applyProtection="0"/>
    <xf numFmtId="0" fontId="8"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7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37">
    <xf numFmtId="0" fontId="0" fillId="0" borderId="0" xfId="0" applyFont="1" applyAlignment="1">
      <alignment/>
    </xf>
    <xf numFmtId="0" fontId="3" fillId="0" borderId="0" xfId="57" applyNumberFormat="1" applyFont="1" applyFill="1" applyBorder="1" applyAlignment="1">
      <alignment vertical="center"/>
      <protection/>
    </xf>
    <xf numFmtId="0" fontId="78" fillId="0" borderId="0" xfId="57" applyNumberFormat="1" applyFont="1" applyFill="1" applyBorder="1" applyAlignment="1" applyProtection="1">
      <alignment vertical="center"/>
      <protection locked="0"/>
    </xf>
    <xf numFmtId="0" fontId="78" fillId="0" borderId="0" xfId="57" applyNumberFormat="1" applyFont="1" applyFill="1" applyBorder="1" applyAlignment="1">
      <alignment vertical="center"/>
      <protection/>
    </xf>
    <xf numFmtId="0" fontId="7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8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7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7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78" fillId="0" borderId="0" xfId="57" applyNumberFormat="1" applyFont="1" applyFill="1">
      <alignment/>
      <protection/>
    </xf>
    <xf numFmtId="0" fontId="2" fillId="0" borderId="12" xfId="57" applyNumberFormat="1" applyFont="1" applyFill="1" applyBorder="1" applyAlignment="1">
      <alignment horizontal="center" vertical="top" wrapText="1"/>
      <protection/>
    </xf>
    <xf numFmtId="0" fontId="81"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80"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78" fillId="0" borderId="0" xfId="57" applyNumberFormat="1" applyFont="1" applyFill="1" applyAlignment="1">
      <alignment vertical="top"/>
      <protection/>
    </xf>
    <xf numFmtId="180"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locked="0"/>
    </xf>
    <xf numFmtId="180" fontId="2" fillId="0" borderId="12" xfId="57" applyNumberFormat="1" applyFont="1" applyFill="1" applyBorder="1" applyAlignment="1" applyProtection="1">
      <alignment horizontal="right" vertical="top"/>
      <protection locked="0"/>
    </xf>
    <xf numFmtId="180" fontId="2" fillId="0" borderId="11" xfId="57" applyNumberFormat="1" applyFont="1" applyFill="1" applyBorder="1" applyAlignment="1" applyProtection="1">
      <alignment horizontal="center" vertical="top" wrapText="1"/>
      <protection/>
    </xf>
    <xf numFmtId="180" fontId="2" fillId="0" borderId="11" xfId="57" applyNumberFormat="1" applyFont="1" applyFill="1" applyBorder="1" applyAlignment="1">
      <alignment horizontal="center" vertical="top" wrapText="1"/>
      <protection/>
    </xf>
    <xf numFmtId="180"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6"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80" fontId="3" fillId="0" borderId="0" xfId="57" applyNumberFormat="1" applyFont="1" applyFill="1" applyAlignment="1">
      <alignment vertical="top"/>
      <protection/>
    </xf>
    <xf numFmtId="180" fontId="6" fillId="0" borderId="12" xfId="58" applyNumberFormat="1" applyFont="1" applyFill="1" applyBorder="1" applyAlignment="1">
      <alignment vertical="top"/>
      <protection/>
    </xf>
    <xf numFmtId="0" fontId="2" fillId="0" borderId="18" xfId="58" applyNumberFormat="1" applyFont="1" applyFill="1" applyBorder="1" applyAlignment="1">
      <alignment horizontal="left" vertical="top"/>
      <protection/>
    </xf>
    <xf numFmtId="0" fontId="82" fillId="0" borderId="16"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83" fillId="33" borderId="11" xfId="58" applyNumberFormat="1" applyFont="1" applyFill="1" applyBorder="1" applyAlignment="1" applyProtection="1">
      <alignment vertical="center" wrapText="1"/>
      <protection locked="0"/>
    </xf>
    <xf numFmtId="0" fontId="82"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5"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7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84" fillId="0" borderId="0" xfId="57" applyNumberFormat="1" applyFont="1" applyFill="1">
      <alignment/>
      <protection/>
    </xf>
    <xf numFmtId="180" fontId="85" fillId="0" borderId="19" xfId="58" applyNumberFormat="1" applyFont="1" applyFill="1" applyBorder="1" applyAlignment="1">
      <alignment horizontal="right" vertical="top"/>
      <protection/>
    </xf>
    <xf numFmtId="180" fontId="6" fillId="0" borderId="20" xfId="58" applyNumberFormat="1" applyFont="1" applyFill="1" applyBorder="1" applyAlignment="1">
      <alignment horizontal="right" vertical="top"/>
      <protection/>
    </xf>
    <xf numFmtId="10" fontId="86" fillId="33" borderId="11" xfId="65" applyNumberFormat="1" applyFont="1" applyFill="1" applyBorder="1" applyAlignment="1">
      <alignment horizontal="center" vertical="center"/>
    </xf>
    <xf numFmtId="0" fontId="79" fillId="0" borderId="0" xfId="60" applyNumberFormat="1" applyFont="1" applyFill="1" applyBorder="1" applyAlignment="1" applyProtection="1">
      <alignment horizontal="center" vertical="center"/>
      <protection/>
    </xf>
    <xf numFmtId="0" fontId="3" fillId="0" borderId="0" xfId="57" applyNumberFormat="1" applyFont="1" applyFill="1" applyBorder="1" applyAlignment="1">
      <alignment vertical="center" wrapText="1"/>
      <protection/>
    </xf>
    <xf numFmtId="0" fontId="0" fillId="0" borderId="0" xfId="57" applyNumberFormat="1" applyFill="1" applyAlignment="1">
      <alignment wrapText="1"/>
      <protection/>
    </xf>
    <xf numFmtId="0" fontId="87" fillId="0" borderId="21" xfId="0" applyFont="1" applyBorder="1" applyAlignment="1">
      <alignment horizontal="center" vertical="top" wrapText="1"/>
    </xf>
    <xf numFmtId="0" fontId="87" fillId="0" borderId="12" xfId="0" applyFont="1" applyBorder="1" applyAlignment="1">
      <alignment horizontal="center" wrapText="1"/>
    </xf>
    <xf numFmtId="0" fontId="87" fillId="0" borderId="12" xfId="0" applyFont="1" applyBorder="1" applyAlignment="1">
      <alignment horizontal="center" vertical="top" wrapText="1"/>
    </xf>
    <xf numFmtId="0" fontId="87" fillId="0" borderId="15" xfId="0" applyFont="1" applyBorder="1" applyAlignment="1">
      <alignment horizontal="center" vertical="top" wrapText="1"/>
    </xf>
    <xf numFmtId="0" fontId="87" fillId="0" borderId="11" xfId="0" applyFont="1" applyBorder="1" applyAlignment="1">
      <alignment horizontal="center" vertical="top" wrapText="1"/>
    </xf>
    <xf numFmtId="0" fontId="87" fillId="0" borderId="11" xfId="0" applyFont="1" applyBorder="1" applyAlignment="1">
      <alignment horizontal="center" wrapText="1"/>
    </xf>
    <xf numFmtId="0" fontId="87" fillId="0" borderId="21"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15" xfId="0" applyFont="1" applyBorder="1" applyAlignment="1">
      <alignment vertical="center" wrapText="1"/>
    </xf>
    <xf numFmtId="0" fontId="3" fillId="0" borderId="22" xfId="57" applyNumberFormat="1" applyFont="1" applyFill="1" applyBorder="1" applyAlignment="1">
      <alignment vertical="center"/>
      <protection/>
    </xf>
    <xf numFmtId="0" fontId="78" fillId="0" borderId="22" xfId="57" applyNumberFormat="1" applyFont="1" applyFill="1" applyBorder="1" applyAlignment="1" applyProtection="1">
      <alignment vertical="center"/>
      <protection locked="0"/>
    </xf>
    <xf numFmtId="0" fontId="78" fillId="0" borderId="22" xfId="57" applyNumberFormat="1" applyFont="1" applyFill="1" applyBorder="1" applyAlignment="1">
      <alignment vertical="center"/>
      <protection/>
    </xf>
    <xf numFmtId="0" fontId="3" fillId="0" borderId="23" xfId="57" applyNumberFormat="1" applyFont="1" applyFill="1" applyBorder="1" applyAlignment="1">
      <alignment vertical="center"/>
      <protection/>
    </xf>
    <xf numFmtId="0" fontId="3" fillId="0" borderId="24" xfId="57" applyNumberFormat="1" applyFont="1" applyFill="1" applyBorder="1" applyAlignment="1">
      <alignment vertical="center"/>
      <protection/>
    </xf>
    <xf numFmtId="0" fontId="3" fillId="0" borderId="25" xfId="57" applyNumberFormat="1" applyFont="1" applyFill="1" applyBorder="1" applyAlignment="1">
      <alignment vertical="center"/>
      <protection/>
    </xf>
    <xf numFmtId="0" fontId="5" fillId="0" borderId="26" xfId="57" applyNumberFormat="1" applyFont="1" applyFill="1" applyBorder="1" applyAlignment="1">
      <alignment vertical="center" wrapText="1"/>
      <protection/>
    </xf>
    <xf numFmtId="0" fontId="5" fillId="0" borderId="21" xfId="57" applyNumberFormat="1" applyFont="1" applyFill="1" applyBorder="1" applyAlignment="1">
      <alignment vertical="center" wrapText="1"/>
      <protection/>
    </xf>
    <xf numFmtId="0" fontId="5" fillId="0" borderId="0" xfId="57" applyNumberFormat="1" applyFont="1" applyFill="1" applyBorder="1" applyAlignment="1">
      <alignment vertical="center" wrapText="1"/>
      <protection/>
    </xf>
    <xf numFmtId="0" fontId="4" fillId="0" borderId="27" xfId="57" applyNumberFormat="1" applyFont="1" applyFill="1" applyBorder="1" applyAlignment="1">
      <alignment horizontal="left"/>
      <protection/>
    </xf>
    <xf numFmtId="0" fontId="3" fillId="0" borderId="27" xfId="57" applyNumberFormat="1" applyFont="1" applyFill="1" applyBorder="1" applyAlignment="1" applyProtection="1">
      <alignment vertical="center"/>
      <protection locked="0"/>
    </xf>
    <xf numFmtId="0" fontId="3" fillId="0" borderId="27" xfId="57" applyNumberFormat="1" applyFont="1" applyFill="1" applyBorder="1" applyAlignment="1">
      <alignment vertical="center"/>
      <protection/>
    </xf>
    <xf numFmtId="0" fontId="2" fillId="0" borderId="28" xfId="57" applyNumberFormat="1" applyFont="1" applyFill="1" applyBorder="1" applyAlignment="1">
      <alignment horizontal="center" vertical="top" wrapText="1"/>
      <protection/>
    </xf>
    <xf numFmtId="0" fontId="2" fillId="0" borderId="16" xfId="57" applyNumberFormat="1" applyFont="1" applyFill="1" applyBorder="1" applyAlignment="1">
      <alignment horizontal="center" vertical="top" wrapText="1"/>
      <protection/>
    </xf>
    <xf numFmtId="0" fontId="3" fillId="0" borderId="27" xfId="57" applyNumberFormat="1" applyFont="1" applyFill="1" applyBorder="1">
      <alignment/>
      <protection/>
    </xf>
    <xf numFmtId="0" fontId="88" fillId="0" borderId="11" xfId="59" applyNumberFormat="1" applyFont="1" applyFill="1" applyBorder="1" applyAlignment="1">
      <alignment horizontal="center" vertical="top" wrapText="1"/>
      <protection/>
    </xf>
    <xf numFmtId="0" fontId="88" fillId="0" borderId="11" xfId="59" applyNumberFormat="1" applyFont="1" applyFill="1" applyBorder="1" applyAlignment="1">
      <alignment vertical="top" wrapText="1"/>
      <protection/>
    </xf>
    <xf numFmtId="0" fontId="88" fillId="0" borderId="16" xfId="59" applyNumberFormat="1" applyFont="1" applyFill="1" applyBorder="1" applyAlignment="1">
      <alignment vertical="top" wrapText="1"/>
      <protection/>
    </xf>
    <xf numFmtId="0" fontId="3" fillId="0" borderId="18" xfId="59" applyNumberFormat="1" applyFont="1" applyFill="1" applyBorder="1" applyAlignment="1">
      <alignment vertical="top"/>
      <protection/>
    </xf>
    <xf numFmtId="0" fontId="3" fillId="0" borderId="18" xfId="57" applyNumberFormat="1" applyFont="1" applyFill="1" applyBorder="1" applyAlignment="1">
      <alignment horizontal="left" vertical="top"/>
      <protection/>
    </xf>
    <xf numFmtId="0" fontId="2" fillId="0" borderId="18" xfId="57" applyNumberFormat="1" applyFont="1" applyFill="1" applyBorder="1" applyAlignment="1" applyProtection="1">
      <alignment horizontal="right" vertical="top"/>
      <protection/>
    </xf>
    <xf numFmtId="0" fontId="3" fillId="0" borderId="18" xfId="57" applyNumberFormat="1" applyFont="1" applyFill="1" applyBorder="1" applyAlignment="1">
      <alignment vertical="top"/>
      <protection/>
    </xf>
    <xf numFmtId="0" fontId="2" fillId="0" borderId="18" xfId="57" applyNumberFormat="1" applyFont="1" applyFill="1" applyBorder="1" applyAlignment="1" applyProtection="1">
      <alignment horizontal="left" vertical="top"/>
      <protection locked="0"/>
    </xf>
    <xf numFmtId="0" fontId="2" fillId="0" borderId="18" xfId="57" applyNumberFormat="1" applyFont="1" applyFill="1" applyBorder="1" applyAlignment="1" applyProtection="1">
      <alignment horizontal="right" vertical="top"/>
      <protection locked="0"/>
    </xf>
    <xf numFmtId="0" fontId="2" fillId="0" borderId="18" xfId="57" applyNumberFormat="1" applyFont="1" applyFill="1" applyBorder="1" applyAlignment="1" applyProtection="1">
      <alignment horizontal="center" vertical="top" wrapText="1"/>
      <protection/>
    </xf>
    <xf numFmtId="0" fontId="2" fillId="0" borderId="18" xfId="57" applyNumberFormat="1" applyFont="1" applyFill="1" applyBorder="1" applyAlignment="1">
      <alignment horizontal="center" vertical="top" wrapText="1"/>
      <protection/>
    </xf>
    <xf numFmtId="0" fontId="2" fillId="0" borderId="18" xfId="59" applyNumberFormat="1" applyFont="1" applyFill="1" applyBorder="1" applyAlignment="1">
      <alignment horizontal="right" vertical="top"/>
      <protection/>
    </xf>
    <xf numFmtId="180" fontId="2" fillId="0" borderId="18" xfId="59" applyNumberFormat="1" applyFont="1" applyFill="1" applyBorder="1" applyAlignment="1">
      <alignment horizontal="right" vertical="top"/>
      <protection/>
    </xf>
    <xf numFmtId="0" fontId="3" fillId="0" borderId="18" xfId="59" applyNumberFormat="1" applyFont="1" applyFill="1" applyBorder="1" applyAlignment="1">
      <alignment vertical="top" wrapText="1"/>
      <protection/>
    </xf>
    <xf numFmtId="0" fontId="3" fillId="0" borderId="29" xfId="57" applyNumberFormat="1" applyFont="1" applyFill="1" applyBorder="1" applyAlignment="1">
      <alignment horizontal="left" vertical="top"/>
      <protection/>
    </xf>
    <xf numFmtId="0" fontId="3" fillId="0" borderId="29" xfId="59" applyNumberFormat="1" applyFont="1" applyFill="1" applyBorder="1" applyAlignment="1">
      <alignment vertical="top"/>
      <protection/>
    </xf>
    <xf numFmtId="0" fontId="2" fillId="0" borderId="29" xfId="57" applyNumberFormat="1" applyFont="1" applyFill="1" applyBorder="1" applyAlignment="1" applyProtection="1">
      <alignment horizontal="right" vertical="top"/>
      <protection/>
    </xf>
    <xf numFmtId="0" fontId="3" fillId="0" borderId="29" xfId="57" applyNumberFormat="1" applyFont="1" applyFill="1" applyBorder="1" applyAlignment="1">
      <alignment vertical="top"/>
      <protection/>
    </xf>
    <xf numFmtId="0" fontId="2" fillId="0" borderId="29" xfId="57" applyNumberFormat="1" applyFont="1" applyFill="1" applyBorder="1" applyAlignment="1" applyProtection="1">
      <alignment horizontal="left" vertical="top"/>
      <protection locked="0"/>
    </xf>
    <xf numFmtId="0" fontId="2" fillId="0" borderId="29" xfId="57" applyNumberFormat="1" applyFont="1" applyFill="1" applyBorder="1" applyAlignment="1" applyProtection="1">
      <alignment horizontal="right" vertical="top"/>
      <protection locked="0"/>
    </xf>
    <xf numFmtId="0" fontId="2" fillId="0" borderId="29" xfId="57" applyNumberFormat="1" applyFont="1" applyFill="1" applyBorder="1" applyAlignment="1" applyProtection="1">
      <alignment horizontal="center" vertical="top" wrapText="1"/>
      <protection/>
    </xf>
    <xf numFmtId="0" fontId="2" fillId="0" borderId="29" xfId="57" applyNumberFormat="1" applyFont="1" applyFill="1" applyBorder="1" applyAlignment="1">
      <alignment horizontal="center" vertical="top" wrapText="1"/>
      <protection/>
    </xf>
    <xf numFmtId="2" fontId="2" fillId="0" borderId="29" xfId="57" applyNumberFormat="1" applyFont="1" applyFill="1" applyBorder="1" applyAlignment="1">
      <alignment horizontal="center" vertical="top" wrapText="1"/>
      <protection/>
    </xf>
    <xf numFmtId="0" fontId="2" fillId="0" borderId="29" xfId="59" applyNumberFormat="1" applyFont="1" applyFill="1" applyBorder="1" applyAlignment="1">
      <alignment horizontal="right" vertical="top"/>
      <protection/>
    </xf>
    <xf numFmtId="180" fontId="2" fillId="0" borderId="29" xfId="59" applyNumberFormat="1" applyFont="1" applyFill="1" applyBorder="1" applyAlignment="1">
      <alignment horizontal="right" vertical="top"/>
      <protection/>
    </xf>
    <xf numFmtId="0" fontId="3" fillId="0" borderId="29" xfId="59" applyNumberFormat="1" applyFont="1" applyFill="1" applyBorder="1" applyAlignment="1">
      <alignment vertical="top" wrapText="1"/>
      <protection/>
    </xf>
    <xf numFmtId="0" fontId="3" fillId="0" borderId="12" xfId="59" applyNumberFormat="1" applyFont="1" applyFill="1" applyBorder="1" applyAlignment="1">
      <alignment vertical="top" wrapText="1"/>
      <protection/>
    </xf>
    <xf numFmtId="2" fontId="3" fillId="0" borderId="12" xfId="59" applyNumberFormat="1" applyFont="1" applyFill="1" applyBorder="1" applyAlignment="1">
      <alignment vertical="top"/>
      <protection/>
    </xf>
    <xf numFmtId="0" fontId="3" fillId="0" borderId="12" xfId="59" applyNumberFormat="1" applyFont="1" applyFill="1" applyBorder="1" applyAlignment="1">
      <alignment vertical="top"/>
      <protection/>
    </xf>
    <xf numFmtId="2" fontId="2" fillId="0" borderId="13" xfId="57" applyNumberFormat="1" applyFont="1" applyFill="1" applyBorder="1" applyAlignment="1" applyProtection="1">
      <alignment horizontal="center" vertical="top"/>
      <protection locked="0"/>
    </xf>
    <xf numFmtId="2" fontId="2" fillId="0" borderId="14" xfId="57" applyNumberFormat="1" applyFont="1" applyFill="1" applyBorder="1" applyAlignment="1" applyProtection="1">
      <alignment horizontal="center" vertical="top" wrapText="1"/>
      <protection/>
    </xf>
    <xf numFmtId="2" fontId="2" fillId="0" borderId="14"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30" xfId="59" applyNumberFormat="1" applyFont="1" applyFill="1" applyBorder="1" applyAlignment="1">
      <alignment horizontal="center" vertical="top"/>
      <protection/>
    </xf>
    <xf numFmtId="0" fontId="3" fillId="0" borderId="31" xfId="59" applyNumberFormat="1" applyFont="1" applyFill="1" applyBorder="1" applyAlignment="1">
      <alignment vertical="top" wrapText="1"/>
      <protection/>
    </xf>
    <xf numFmtId="2" fontId="2" fillId="0" borderId="12" xfId="57" applyNumberFormat="1" applyFont="1" applyFill="1" applyBorder="1" applyAlignment="1" applyProtection="1">
      <alignment horizontal="center" vertical="top"/>
      <protection locked="0"/>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2" xfId="57" applyNumberFormat="1" applyFont="1" applyFill="1" applyBorder="1" applyAlignment="1">
      <alignment horizontal="center" vertical="top" wrapText="1"/>
      <protection/>
    </xf>
    <xf numFmtId="2" fontId="2" fillId="0" borderId="15" xfId="59" applyNumberFormat="1" applyFont="1" applyFill="1" applyBorder="1" applyAlignment="1">
      <alignment horizontal="center" vertical="top"/>
      <protection/>
    </xf>
    <xf numFmtId="0" fontId="3" fillId="0" borderId="10" xfId="59" applyNumberFormat="1" applyFont="1" applyFill="1" applyBorder="1" applyAlignment="1">
      <alignment vertical="top" wrapText="1"/>
      <protection/>
    </xf>
    <xf numFmtId="0" fontId="3" fillId="0" borderId="13" xfId="59" applyNumberFormat="1" applyFont="1" applyFill="1" applyBorder="1" applyAlignment="1">
      <alignment horizontal="center" vertical="top"/>
      <protection/>
    </xf>
    <xf numFmtId="0" fontId="3" fillId="0" borderId="32" xfId="57" applyNumberFormat="1" applyFont="1" applyFill="1" applyBorder="1" applyAlignment="1" applyProtection="1">
      <alignment vertical="top"/>
      <protection/>
    </xf>
    <xf numFmtId="0" fontId="2" fillId="0" borderId="32" xfId="57" applyNumberFormat="1" applyFont="1" applyFill="1" applyBorder="1" applyAlignment="1" applyProtection="1">
      <alignment horizontal="right" vertical="top"/>
      <protection locked="0"/>
    </xf>
    <xf numFmtId="0" fontId="2" fillId="0" borderId="13" xfId="57" applyNumberFormat="1" applyFont="1" applyFill="1" applyBorder="1" applyAlignment="1">
      <alignment horizontal="center" vertical="top" wrapText="1"/>
      <protection/>
    </xf>
    <xf numFmtId="0" fontId="2" fillId="0" borderId="30" xfId="59" applyNumberFormat="1" applyFont="1" applyFill="1" applyBorder="1" applyAlignment="1">
      <alignment horizontal="right" vertical="top"/>
      <protection/>
    </xf>
    <xf numFmtId="180" fontId="2" fillId="0" borderId="30" xfId="59" applyNumberFormat="1" applyFont="1" applyFill="1" applyBorder="1" applyAlignment="1">
      <alignment horizontal="right" vertical="top"/>
      <protection/>
    </xf>
    <xf numFmtId="0" fontId="3" fillId="0" borderId="13" xfId="59" applyNumberFormat="1" applyFont="1" applyFill="1" applyBorder="1" applyAlignment="1">
      <alignment vertical="top" wrapText="1"/>
      <protection/>
    </xf>
    <xf numFmtId="0" fontId="3" fillId="0" borderId="12" xfId="59" applyNumberFormat="1" applyFont="1" applyFill="1" applyBorder="1" applyAlignment="1">
      <alignment horizontal="center" vertical="top"/>
      <protection/>
    </xf>
    <xf numFmtId="0" fontId="2" fillId="0" borderId="12" xfId="59" applyNumberFormat="1" applyFont="1" applyFill="1" applyBorder="1" applyAlignment="1">
      <alignment vertical="top" wrapText="1"/>
      <protection/>
    </xf>
    <xf numFmtId="0" fontId="3" fillId="0" borderId="10" xfId="59" applyNumberFormat="1" applyFont="1" applyFill="1" applyBorder="1" applyAlignment="1">
      <alignment vertical="top"/>
      <protection/>
    </xf>
    <xf numFmtId="0" fontId="3" fillId="0" borderId="33" xfId="57" applyNumberFormat="1" applyFont="1" applyFill="1" applyBorder="1" applyAlignment="1" applyProtection="1">
      <alignment vertical="top"/>
      <protection/>
    </xf>
    <xf numFmtId="0" fontId="2" fillId="0" borderId="34"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right" vertical="top"/>
      <protection locked="0"/>
    </xf>
    <xf numFmtId="0" fontId="2" fillId="0" borderId="19" xfId="59" applyNumberFormat="1" applyFont="1" applyFill="1" applyBorder="1" applyAlignment="1">
      <alignment horizontal="right" vertical="top"/>
      <protection/>
    </xf>
    <xf numFmtId="180" fontId="2" fillId="0" borderId="19"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2"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6" fillId="0" borderId="29" xfId="59" applyNumberFormat="1" applyFont="1" applyFill="1" applyBorder="1" applyAlignment="1">
      <alignment vertical="top"/>
      <protection/>
    </xf>
    <xf numFmtId="180" fontId="3" fillId="0" borderId="32" xfId="57" applyNumberFormat="1" applyFont="1" applyFill="1" applyBorder="1" applyAlignment="1">
      <alignment vertical="top"/>
      <protection/>
    </xf>
    <xf numFmtId="2" fontId="6" fillId="0" borderId="12" xfId="59" applyNumberFormat="1" applyFont="1" applyFill="1" applyBorder="1" applyAlignment="1">
      <alignment vertical="top"/>
      <protection/>
    </xf>
    <xf numFmtId="2" fontId="6" fillId="0" borderId="12" xfId="59" applyNumberFormat="1" applyFont="1" applyFill="1" applyBorder="1" applyAlignment="1">
      <alignment horizontal="center" vertical="top"/>
      <protection/>
    </xf>
    <xf numFmtId="0" fontId="89" fillId="0" borderId="12" xfId="59" applyNumberFormat="1" applyFont="1" applyFill="1" applyBorder="1" applyAlignment="1">
      <alignment vertical="top" wrapText="1"/>
      <protection/>
    </xf>
    <xf numFmtId="0" fontId="2" fillId="0" borderId="18" xfId="59" applyNumberFormat="1" applyFont="1" applyFill="1" applyBorder="1" applyAlignment="1">
      <alignment horizontal="left" vertical="top"/>
      <protection/>
    </xf>
    <xf numFmtId="0" fontId="14" fillId="0" borderId="11" xfId="59" applyNumberFormat="1" applyFont="1" applyFill="1" applyBorder="1" applyAlignment="1" applyProtection="1">
      <alignment vertical="center" wrapText="1"/>
      <protection locked="0"/>
    </xf>
    <xf numFmtId="0" fontId="83" fillId="33" borderId="11" xfId="59" applyNumberFormat="1" applyFont="1" applyFill="1" applyBorder="1" applyAlignment="1" applyProtection="1">
      <alignment vertical="center" wrapText="1"/>
      <protection locked="0"/>
    </xf>
    <xf numFmtId="10" fontId="86" fillId="33" borderId="11" xfId="66" applyNumberFormat="1" applyFont="1" applyFill="1" applyBorder="1" applyAlignment="1">
      <alignment horizontal="center" vertical="center"/>
    </xf>
    <xf numFmtId="0" fontId="82" fillId="0" borderId="11" xfId="59" applyNumberFormat="1" applyFont="1" applyFill="1" applyBorder="1" applyAlignment="1">
      <alignment vertical="top"/>
      <protection/>
    </xf>
    <xf numFmtId="0" fontId="13" fillId="0" borderId="11" xfId="59" applyNumberFormat="1" applyFont="1" applyFill="1" applyBorder="1" applyAlignment="1" applyProtection="1">
      <alignment vertical="center" wrapText="1"/>
      <protection locked="0"/>
    </xf>
    <xf numFmtId="0" fontId="13" fillId="0" borderId="11" xfId="66"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180" fontId="85" fillId="0" borderId="19" xfId="59" applyNumberFormat="1" applyFont="1" applyFill="1" applyBorder="1" applyAlignment="1">
      <alignment horizontal="right" vertical="top"/>
      <protection/>
    </xf>
    <xf numFmtId="180" fontId="6" fillId="0" borderId="20" xfId="59" applyNumberFormat="1" applyFont="1" applyFill="1" applyBorder="1" applyAlignment="1">
      <alignment horizontal="right" vertical="top"/>
      <protection/>
    </xf>
    <xf numFmtId="0" fontId="80" fillId="0" borderId="0" xfId="57" applyNumberFormat="1" applyFont="1" applyFill="1" applyBorder="1" applyAlignment="1" applyProtection="1">
      <alignment wrapText="1"/>
      <protection locked="0"/>
    </xf>
    <xf numFmtId="0" fontId="2" fillId="0" borderId="21" xfId="61" applyNumberFormat="1" applyFont="1" applyFill="1" applyBorder="1" applyAlignment="1" applyProtection="1">
      <alignment horizontal="left" vertical="top" wrapText="1"/>
      <protection/>
    </xf>
    <xf numFmtId="0" fontId="2" fillId="0" borderId="0" xfId="61" applyNumberFormat="1" applyFont="1" applyFill="1" applyBorder="1" applyAlignment="1" applyProtection="1">
      <alignment vertical="top"/>
      <protection locked="0"/>
    </xf>
    <xf numFmtId="0" fontId="90" fillId="0" borderId="15" xfId="0" applyFont="1" applyBorder="1" applyAlignment="1" applyProtection="1">
      <alignment horizontal="center" vertical="top" wrapText="1"/>
      <protection locked="0"/>
    </xf>
    <xf numFmtId="0" fontId="90" fillId="0" borderId="15" xfId="0" applyFont="1" applyBorder="1" applyAlignment="1">
      <alignment horizontal="center" vertical="top" wrapText="1"/>
    </xf>
    <xf numFmtId="0" fontId="91" fillId="0" borderId="21" xfId="0" applyFont="1" applyBorder="1" applyAlignment="1">
      <alignment horizontal="center" vertical="center" wrapText="1"/>
    </xf>
    <xf numFmtId="0" fontId="91" fillId="0" borderId="12" xfId="0" applyFont="1" applyBorder="1" applyAlignment="1" applyProtection="1">
      <alignment vertical="top" wrapText="1"/>
      <protection/>
    </xf>
    <xf numFmtId="0" fontId="2" fillId="0" borderId="31" xfId="58" applyNumberFormat="1" applyFont="1" applyFill="1" applyBorder="1" applyAlignment="1">
      <alignment horizontal="left" vertical="top"/>
      <protection/>
    </xf>
    <xf numFmtId="2" fontId="2" fillId="0" borderId="32" xfId="57" applyNumberFormat="1" applyFont="1" applyFill="1" applyBorder="1" applyAlignment="1" applyProtection="1">
      <alignment horizontal="center" vertical="top"/>
      <protection locked="0"/>
    </xf>
    <xf numFmtId="2" fontId="2" fillId="0" borderId="33" xfId="57" applyNumberFormat="1" applyFont="1" applyFill="1" applyBorder="1" applyAlignment="1" applyProtection="1">
      <alignment horizontal="center" vertical="top"/>
      <protection locked="0"/>
    </xf>
    <xf numFmtId="0" fontId="92" fillId="0" borderId="12" xfId="0" applyFont="1" applyFill="1" applyBorder="1" applyAlignment="1">
      <alignment horizontal="center" vertical="center" wrapText="1"/>
    </xf>
    <xf numFmtId="0" fontId="2" fillId="0" borderId="11" xfId="57" applyNumberFormat="1" applyFont="1" applyFill="1" applyBorder="1" applyAlignment="1">
      <alignment horizontal="center" vertical="center" wrapText="1"/>
      <protection/>
    </xf>
    <xf numFmtId="0" fontId="90" fillId="0" borderId="12" xfId="0" applyFont="1" applyBorder="1" applyAlignment="1">
      <alignment vertical="top" wrapText="1"/>
    </xf>
    <xf numFmtId="0" fontId="93" fillId="0" borderId="12" xfId="0" applyFont="1" applyBorder="1" applyAlignment="1">
      <alignment horizontal="center" vertical="center" wrapText="1"/>
    </xf>
    <xf numFmtId="0" fontId="93" fillId="0" borderId="12" xfId="0" applyFont="1" applyBorder="1" applyAlignment="1">
      <alignment vertical="center" wrapText="1"/>
    </xf>
    <xf numFmtId="0" fontId="93" fillId="0" borderId="33" xfId="0" applyFont="1" applyBorder="1" applyAlignment="1">
      <alignment horizontal="center" vertical="center" wrapText="1"/>
    </xf>
    <xf numFmtId="0" fontId="93" fillId="6" borderId="12" xfId="0" applyFont="1" applyFill="1" applyBorder="1" applyAlignment="1" applyProtection="1">
      <alignment horizontal="center" vertical="center" wrapText="1"/>
      <protection locked="0"/>
    </xf>
    <xf numFmtId="0" fontId="2" fillId="0" borderId="16" xfId="58" applyNumberFormat="1" applyFont="1" applyFill="1" applyBorder="1" applyAlignment="1">
      <alignment horizontal="center" vertical="center" wrapText="1"/>
      <protection/>
    </xf>
    <xf numFmtId="0" fontId="88" fillId="0" borderId="11" xfId="58" applyNumberFormat="1" applyFont="1" applyFill="1" applyBorder="1" applyAlignment="1">
      <alignment horizontal="center" vertical="center" wrapText="1"/>
      <protection/>
    </xf>
    <xf numFmtId="0" fontId="88" fillId="0" borderId="11" xfId="58" applyNumberFormat="1" applyFont="1" applyFill="1" applyBorder="1" applyAlignment="1">
      <alignment vertical="center" wrapText="1"/>
      <protection/>
    </xf>
    <xf numFmtId="0" fontId="93" fillId="0" borderId="0" xfId="0" applyFont="1" applyAlignment="1">
      <alignment/>
    </xf>
    <xf numFmtId="0" fontId="93" fillId="0" borderId="0" xfId="0" applyFont="1" applyAlignment="1">
      <alignment wrapText="1"/>
    </xf>
    <xf numFmtId="0" fontId="93" fillId="0" borderId="21" xfId="0" applyFont="1" applyBorder="1" applyAlignment="1">
      <alignment/>
    </xf>
    <xf numFmtId="0" fontId="87" fillId="0" borderId="12" xfId="0" applyFont="1" applyBorder="1" applyAlignment="1">
      <alignment horizontal="center" vertical="center" wrapText="1"/>
    </xf>
    <xf numFmtId="0" fontId="94" fillId="0" borderId="25" xfId="59" applyNumberFormat="1" applyFont="1" applyFill="1" applyBorder="1" applyAlignment="1" applyProtection="1">
      <alignment horizontal="center" vertical="center"/>
      <protection/>
    </xf>
    <xf numFmtId="0" fontId="94" fillId="0" borderId="0" xfId="59" applyNumberFormat="1" applyFont="1" applyFill="1" applyBorder="1" applyAlignment="1" applyProtection="1">
      <alignment horizontal="center" vertical="center"/>
      <protection/>
    </xf>
    <xf numFmtId="0" fontId="94" fillId="0" borderId="0" xfId="61" applyNumberFormat="1" applyFont="1" applyFill="1" applyBorder="1" applyAlignment="1" applyProtection="1">
      <alignment horizontal="center" vertical="center"/>
      <protection/>
    </xf>
    <xf numFmtId="0" fontId="95" fillId="0" borderId="18" xfId="59" applyNumberFormat="1" applyFont="1" applyFill="1" applyBorder="1" applyAlignment="1">
      <alignment horizontal="left" wrapText="1" readingOrder="1"/>
      <protection/>
    </xf>
    <xf numFmtId="0" fontId="95" fillId="0" borderId="29" xfId="59" applyNumberFormat="1" applyFont="1" applyFill="1" applyBorder="1" applyAlignment="1">
      <alignment horizontal="left" wrapText="1" readingOrder="1"/>
      <protection/>
    </xf>
    <xf numFmtId="0" fontId="95" fillId="0" borderId="13" xfId="59" applyNumberFormat="1" applyFont="1" applyFill="1" applyBorder="1" applyAlignment="1">
      <alignment horizontal="left" wrapText="1" readingOrder="1"/>
      <protection/>
    </xf>
    <xf numFmtId="0" fontId="95" fillId="0" borderId="11" xfId="59" applyNumberFormat="1" applyFont="1" applyFill="1" applyBorder="1" applyAlignment="1">
      <alignment horizontal="left" wrapText="1" readingOrder="1"/>
      <protection/>
    </xf>
    <xf numFmtId="0" fontId="93" fillId="0" borderId="0" xfId="57" applyNumberFormat="1" applyFont="1" applyFill="1">
      <alignment/>
      <protection/>
    </xf>
    <xf numFmtId="0" fontId="11" fillId="0" borderId="0" xfId="59" applyNumberFormat="1" applyFont="1" applyFill="1">
      <alignment/>
      <protection/>
    </xf>
    <xf numFmtId="0" fontId="93" fillId="0" borderId="0" xfId="0" applyFont="1" applyBorder="1" applyAlignment="1">
      <alignment/>
    </xf>
    <xf numFmtId="0" fontId="93" fillId="0" borderId="12" xfId="0" applyFont="1" applyBorder="1" applyAlignment="1">
      <alignment/>
    </xf>
    <xf numFmtId="0" fontId="93" fillId="0" borderId="10" xfId="0" applyFont="1" applyBorder="1" applyAlignment="1">
      <alignment/>
    </xf>
    <xf numFmtId="0" fontId="93" fillId="0" borderId="15" xfId="0" applyFont="1" applyBorder="1" applyAlignment="1">
      <alignment/>
    </xf>
    <xf numFmtId="0" fontId="96" fillId="0" borderId="21" xfId="0" applyFont="1" applyBorder="1" applyAlignment="1">
      <alignment vertical="top" wrapText="1"/>
    </xf>
    <xf numFmtId="0" fontId="93" fillId="0" borderId="35" xfId="0" applyFont="1" applyBorder="1" applyAlignment="1">
      <alignment/>
    </xf>
    <xf numFmtId="0" fontId="93" fillId="0" borderId="36" xfId="0" applyFont="1" applyBorder="1" applyAlignment="1">
      <alignment/>
    </xf>
    <xf numFmtId="0" fontId="93" fillId="0" borderId="37" xfId="0" applyFont="1" applyBorder="1" applyAlignment="1">
      <alignment/>
    </xf>
    <xf numFmtId="0" fontId="93" fillId="0" borderId="38" xfId="0" applyFont="1" applyBorder="1" applyAlignment="1">
      <alignment/>
    </xf>
    <xf numFmtId="0" fontId="93" fillId="0" borderId="27" xfId="0" applyFont="1" applyBorder="1" applyAlignment="1">
      <alignment/>
    </xf>
    <xf numFmtId="0" fontId="22" fillId="0" borderId="12" xfId="57" applyNumberFormat="1" applyFont="1" applyFill="1" applyBorder="1" applyAlignment="1">
      <alignment horizontal="left" vertical="center" wrapText="1"/>
      <protection/>
    </xf>
    <xf numFmtId="0" fontId="5" fillId="0" borderId="12" xfId="57" applyNumberFormat="1" applyFont="1" applyFill="1" applyBorder="1" applyAlignment="1">
      <alignment horizontal="left" vertical="center" wrapText="1"/>
      <protection/>
    </xf>
    <xf numFmtId="0" fontId="3" fillId="0" borderId="12" xfId="58" applyNumberFormat="1" applyFont="1" applyFill="1" applyBorder="1" applyAlignment="1">
      <alignment horizontal="left" vertical="center" wrapText="1"/>
      <protection/>
    </xf>
    <xf numFmtId="0" fontId="3" fillId="0" borderId="11" xfId="58" applyNumberFormat="1" applyFont="1" applyFill="1" applyBorder="1" applyAlignment="1">
      <alignment horizontal="left" vertical="center" wrapText="1"/>
      <protection/>
    </xf>
    <xf numFmtId="0" fontId="3" fillId="0" borderId="12" xfId="58" applyNumberFormat="1" applyFont="1" applyFill="1" applyBorder="1" applyAlignment="1">
      <alignment horizontal="center" vertical="center"/>
      <protection/>
    </xf>
    <xf numFmtId="0" fontId="2" fillId="0" borderId="12" xfId="57" applyNumberFormat="1" applyFont="1" applyFill="1" applyBorder="1" applyAlignment="1" applyProtection="1">
      <alignment horizontal="center" vertical="center"/>
      <protection/>
    </xf>
    <xf numFmtId="0" fontId="3" fillId="0" borderId="12" xfId="57" applyNumberFormat="1" applyFont="1" applyFill="1" applyBorder="1" applyAlignment="1">
      <alignment horizontal="center" vertical="center"/>
      <protection/>
    </xf>
    <xf numFmtId="0" fontId="3" fillId="0" borderId="12" xfId="58" applyNumberFormat="1" applyFont="1" applyFill="1" applyBorder="1" applyAlignment="1">
      <alignment vertical="center" wrapText="1"/>
      <protection/>
    </xf>
    <xf numFmtId="1" fontId="3" fillId="0" borderId="12" xfId="58" applyNumberFormat="1" applyFont="1" applyFill="1" applyBorder="1" applyAlignment="1">
      <alignment horizontal="center" vertical="center"/>
      <protection/>
    </xf>
    <xf numFmtId="179" fontId="2" fillId="33" borderId="12" xfId="42" applyNumberFormat="1" applyFont="1" applyFill="1" applyBorder="1" applyAlignment="1" applyProtection="1">
      <alignment horizontal="center" vertical="center"/>
      <protection locked="0"/>
    </xf>
    <xf numFmtId="0" fontId="16" fillId="0" borderId="26" xfId="57" applyNumberFormat="1" applyFont="1" applyFill="1" applyBorder="1" applyAlignment="1">
      <alignment horizontal="left" vertical="center" wrapText="1"/>
      <protection/>
    </xf>
    <xf numFmtId="0" fontId="16" fillId="0" borderId="22" xfId="57" applyNumberFormat="1" applyFont="1" applyFill="1" applyBorder="1" applyAlignment="1">
      <alignment horizontal="left" vertical="center" wrapText="1"/>
      <protection/>
    </xf>
    <xf numFmtId="0" fontId="16" fillId="0" borderId="23" xfId="57" applyNumberFormat="1" applyFont="1" applyFill="1" applyBorder="1" applyAlignment="1">
      <alignment horizontal="left" vertical="center" wrapText="1"/>
      <protection/>
    </xf>
    <xf numFmtId="0" fontId="16" fillId="0" borderId="21" xfId="57" applyNumberFormat="1" applyFont="1" applyFill="1" applyBorder="1" applyAlignment="1">
      <alignment horizontal="left" vertical="center" wrapText="1"/>
      <protection/>
    </xf>
    <xf numFmtId="0" fontId="16" fillId="0" borderId="0" xfId="57" applyNumberFormat="1" applyFont="1" applyFill="1" applyBorder="1" applyAlignment="1">
      <alignment horizontal="left" vertical="center" wrapText="1"/>
      <protection/>
    </xf>
    <xf numFmtId="0" fontId="16" fillId="0" borderId="24" xfId="57" applyNumberFormat="1" applyFont="1" applyFill="1" applyBorder="1" applyAlignment="1">
      <alignment horizontal="left" vertical="center" wrapText="1"/>
      <protection/>
    </xf>
    <xf numFmtId="0" fontId="16" fillId="0" borderId="29" xfId="57" applyNumberFormat="1" applyFont="1" applyFill="1" applyBorder="1" applyAlignment="1">
      <alignment horizontal="left" vertical="center" wrapText="1"/>
      <protection/>
    </xf>
    <xf numFmtId="0" fontId="3" fillId="0" borderId="18" xfId="57" applyNumberFormat="1" applyFont="1" applyFill="1" applyBorder="1" applyAlignment="1" applyProtection="1">
      <alignment horizontal="left" vertical="center" wrapText="1"/>
      <protection locked="0"/>
    </xf>
    <xf numFmtId="0" fontId="3" fillId="0" borderId="39" xfId="59" applyNumberFormat="1" applyFont="1" applyFill="1" applyBorder="1" applyAlignment="1" applyProtection="1">
      <alignment horizontal="left" vertical="center" wrapText="1"/>
      <protection/>
    </xf>
    <xf numFmtId="0" fontId="93" fillId="0" borderId="0" xfId="0" applyFont="1" applyAlignment="1">
      <alignment vertical="center"/>
    </xf>
    <xf numFmtId="0" fontId="93" fillId="0" borderId="10" xfId="0" applyFont="1" applyBorder="1" applyAlignment="1">
      <alignment horizontal="center" vertical="center" wrapText="1"/>
    </xf>
    <xf numFmtId="0" fontId="93" fillId="0" borderId="13" xfId="0" applyFont="1" applyBorder="1" applyAlignment="1">
      <alignment vertical="center" wrapText="1"/>
    </xf>
    <xf numFmtId="0" fontId="87" fillId="0" borderId="12" xfId="0" applyFont="1" applyBorder="1" applyAlignment="1">
      <alignment vertical="center" wrapText="1"/>
    </xf>
    <xf numFmtId="0" fontId="87" fillId="0" borderId="33" xfId="0" applyFont="1" applyBorder="1" applyAlignment="1">
      <alignment horizontal="center" vertical="center" wrapText="1"/>
    </xf>
    <xf numFmtId="0" fontId="97" fillId="0" borderId="12" xfId="0" applyFont="1" applyBorder="1" applyAlignment="1">
      <alignment vertical="center" wrapText="1"/>
    </xf>
    <xf numFmtId="0" fontId="93" fillId="0" borderId="21" xfId="0" applyFont="1" applyBorder="1" applyAlignment="1">
      <alignment horizontal="center" vertical="center" wrapText="1"/>
    </xf>
    <xf numFmtId="0" fontId="87" fillId="6" borderId="12" xfId="0" applyFont="1" applyFill="1" applyBorder="1" applyAlignment="1" applyProtection="1">
      <alignment horizontal="center" vertical="center" wrapText="1"/>
      <protection locked="0"/>
    </xf>
    <xf numFmtId="0" fontId="93" fillId="0" borderId="28" xfId="0" applyFont="1" applyBorder="1" applyAlignment="1">
      <alignment horizontal="center" vertical="center" wrapText="1"/>
    </xf>
    <xf numFmtId="0" fontId="98" fillId="0" borderId="12" xfId="0" applyFont="1" applyFill="1" applyBorder="1" applyAlignment="1" applyProtection="1">
      <alignment horizontal="center" vertical="center" wrapText="1"/>
      <protection/>
    </xf>
    <xf numFmtId="0" fontId="93" fillId="0" borderId="35"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15" xfId="0" applyFont="1" applyBorder="1" applyAlignment="1">
      <alignment horizontal="center" vertical="center" wrapText="1"/>
    </xf>
    <xf numFmtId="0" fontId="87" fillId="0" borderId="11" xfId="0" applyFont="1" applyBorder="1" applyAlignment="1">
      <alignment horizontal="center" vertical="center" wrapText="1"/>
    </xf>
    <xf numFmtId="10" fontId="87" fillId="0" borderId="12" xfId="0" applyNumberFormat="1" applyFont="1" applyFill="1" applyBorder="1" applyAlignment="1">
      <alignment horizontal="center" vertical="center" wrapText="1"/>
    </xf>
    <xf numFmtId="0" fontId="87" fillId="0" borderId="12" xfId="0" applyFont="1" applyFill="1" applyBorder="1" applyAlignment="1">
      <alignment horizontal="center" vertical="center" wrapText="1"/>
    </xf>
    <xf numFmtId="0" fontId="87" fillId="0" borderId="15" xfId="0" applyFont="1" applyFill="1" applyBorder="1" applyAlignment="1">
      <alignment horizontal="center" vertical="center" wrapText="1"/>
    </xf>
    <xf numFmtId="10" fontId="87" fillId="6" borderId="12" xfId="0" applyNumberFormat="1" applyFont="1" applyFill="1" applyBorder="1" applyAlignment="1" applyProtection="1">
      <alignment horizontal="center" vertical="center" wrapText="1"/>
      <protection locked="0"/>
    </xf>
    <xf numFmtId="0" fontId="93" fillId="0" borderId="15" xfId="0" applyFont="1" applyFill="1" applyBorder="1" applyAlignment="1">
      <alignment horizontal="center" vertical="center" wrapText="1"/>
    </xf>
    <xf numFmtId="9" fontId="87" fillId="6" borderId="12" xfId="0" applyNumberFormat="1" applyFont="1" applyFill="1" applyBorder="1" applyAlignment="1" applyProtection="1">
      <alignment horizontal="center" vertical="center" wrapText="1"/>
      <protection locked="0"/>
    </xf>
    <xf numFmtId="9" fontId="87" fillId="0" borderId="12" xfId="0" applyNumberFormat="1" applyFont="1" applyFill="1" applyBorder="1" applyAlignment="1">
      <alignment horizontal="center" vertical="center" wrapText="1"/>
    </xf>
    <xf numFmtId="0" fontId="93" fillId="0" borderId="21" xfId="0" applyFont="1" applyBorder="1" applyAlignment="1">
      <alignment vertical="center"/>
    </xf>
    <xf numFmtId="0" fontId="93" fillId="0" borderId="21" xfId="0" applyFont="1" applyBorder="1" applyAlignment="1">
      <alignment horizontal="center" vertical="center"/>
    </xf>
    <xf numFmtId="0" fontId="93" fillId="0" borderId="35" xfId="0" applyFont="1" applyBorder="1" applyAlignment="1">
      <alignment horizontal="center" vertical="center"/>
    </xf>
    <xf numFmtId="0" fontId="93" fillId="0" borderId="16" xfId="0" applyFont="1" applyBorder="1" applyAlignment="1">
      <alignment vertical="center" wrapText="1"/>
    </xf>
    <xf numFmtId="0" fontId="93" fillId="0" borderId="12" xfId="0" applyFont="1" applyBorder="1" applyAlignment="1">
      <alignment horizontal="justify" vertical="center" wrapText="1"/>
    </xf>
    <xf numFmtId="0" fontId="93" fillId="0" borderId="14" xfId="0" applyFont="1" applyBorder="1" applyAlignment="1">
      <alignment vertical="center" wrapText="1"/>
    </xf>
    <xf numFmtId="0" fontId="3" fillId="0" borderId="0" xfId="57" applyNumberFormat="1" applyFont="1" applyFill="1" applyBorder="1" applyAlignment="1">
      <alignment vertical="top"/>
      <protection/>
    </xf>
    <xf numFmtId="0" fontId="2" fillId="0" borderId="0" xfId="57" applyNumberFormat="1" applyFont="1" applyFill="1" applyBorder="1" applyAlignment="1">
      <alignment horizontal="center" vertical="top" wrapText="1"/>
      <protection/>
    </xf>
    <xf numFmtId="0" fontId="3" fillId="0" borderId="0" xfId="57" applyNumberFormat="1" applyFont="1" applyFill="1" applyBorder="1">
      <alignment/>
      <protection/>
    </xf>
    <xf numFmtId="0" fontId="2" fillId="0" borderId="20" xfId="57" applyNumberFormat="1" applyFont="1" applyFill="1" applyBorder="1" applyAlignment="1">
      <alignment horizontal="center" vertical="top" wrapText="1"/>
      <protection/>
    </xf>
    <xf numFmtId="0" fontId="2" fillId="0" borderId="12" xfId="57" applyNumberFormat="1" applyFont="1" applyFill="1" applyBorder="1" applyAlignment="1">
      <alignment vertical="center" wrapText="1"/>
      <protection/>
    </xf>
    <xf numFmtId="0" fontId="2" fillId="0" borderId="12" xfId="57" applyNumberFormat="1" applyFont="1" applyFill="1" applyBorder="1" applyAlignment="1">
      <alignment horizontal="center" vertical="center" wrapText="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87" fillId="0" borderId="12" xfId="0" applyFont="1" applyBorder="1" applyAlignment="1">
      <alignment horizontal="center" vertical="center" wrapText="1"/>
    </xf>
    <xf numFmtId="0" fontId="93" fillId="34" borderId="12" xfId="0" applyFont="1" applyFill="1" applyBorder="1" applyAlignment="1" applyProtection="1">
      <alignment horizontal="center" vertical="center" wrapText="1"/>
      <protection locked="0"/>
    </xf>
    <xf numFmtId="0" fontId="87" fillId="34" borderId="12" xfId="0" applyFont="1" applyFill="1" applyBorder="1" applyAlignment="1">
      <alignment horizontal="center" vertical="center" wrapText="1"/>
    </xf>
    <xf numFmtId="0" fontId="99" fillId="0" borderId="11" xfId="0" applyFont="1" applyBorder="1" applyAlignment="1">
      <alignment horizontal="center" vertical="center" wrapText="1"/>
    </xf>
    <xf numFmtId="0" fontId="100" fillId="0" borderId="12" xfId="0" applyFont="1" applyBorder="1" applyAlignment="1">
      <alignment vertical="center" wrapText="1"/>
    </xf>
    <xf numFmtId="0" fontId="101" fillId="0" borderId="12" xfId="0" applyFont="1" applyBorder="1" applyAlignment="1">
      <alignment horizontal="center" vertical="center"/>
    </xf>
    <xf numFmtId="0" fontId="3" fillId="0" borderId="12" xfId="59" applyNumberFormat="1" applyFont="1" applyFill="1" applyBorder="1" applyAlignment="1">
      <alignment horizontal="left" vertical="center" wrapText="1"/>
      <protection/>
    </xf>
    <xf numFmtId="0" fontId="93" fillId="0" borderId="12" xfId="0" applyFont="1" applyFill="1" applyBorder="1" applyAlignment="1">
      <alignment horizontal="center" vertical="center" wrapText="1"/>
    </xf>
    <xf numFmtId="0" fontId="87" fillId="0" borderId="12" xfId="0" applyFont="1" applyBorder="1" applyAlignment="1">
      <alignment horizontal="center" vertical="center" wrapText="1"/>
    </xf>
    <xf numFmtId="0" fontId="87" fillId="0" borderId="16" xfId="0" applyFont="1" applyBorder="1" applyAlignment="1">
      <alignment horizontal="left" vertical="center" wrapText="1"/>
    </xf>
    <xf numFmtId="0" fontId="87" fillId="0" borderId="18" xfId="0" applyFont="1" applyBorder="1" applyAlignment="1">
      <alignment horizontal="left" vertical="center" wrapText="1"/>
    </xf>
    <xf numFmtId="0" fontId="87" fillId="0" borderId="33" xfId="0" applyFont="1" applyBorder="1" applyAlignment="1">
      <alignment horizontal="left" vertical="center" wrapText="1"/>
    </xf>
    <xf numFmtId="0" fontId="3" fillId="0" borderId="13" xfId="0" applyFont="1" applyBorder="1" applyAlignment="1">
      <alignment vertical="center" wrapText="1"/>
    </xf>
    <xf numFmtId="0" fontId="2" fillId="0" borderId="13" xfId="0" applyFont="1" applyBorder="1" applyAlignment="1">
      <alignment vertical="center" wrapText="1"/>
    </xf>
    <xf numFmtId="0" fontId="3" fillId="0" borderId="12" xfId="0" applyFont="1" applyBorder="1" applyAlignment="1">
      <alignment vertical="center" wrapText="1"/>
    </xf>
    <xf numFmtId="181" fontId="87" fillId="0" borderId="12" xfId="0" applyNumberFormat="1" applyFont="1" applyBorder="1" applyAlignment="1">
      <alignment horizontal="center" vertical="center" wrapText="1"/>
    </xf>
    <xf numFmtId="0" fontId="93" fillId="0" borderId="40" xfId="0" applyFont="1" applyBorder="1" applyAlignment="1">
      <alignment wrapText="1"/>
    </xf>
    <xf numFmtId="182" fontId="87" fillId="0" borderId="12" xfId="0" applyNumberFormat="1" applyFont="1" applyFill="1" applyBorder="1" applyAlignment="1" applyProtection="1">
      <alignment horizontal="center" vertical="center" wrapText="1"/>
      <protection locked="0"/>
    </xf>
    <xf numFmtId="0" fontId="2" fillId="0" borderId="17" xfId="57" applyNumberFormat="1" applyFont="1" applyFill="1" applyBorder="1" applyAlignment="1">
      <alignment vertical="center" wrapText="1"/>
      <protection/>
    </xf>
    <xf numFmtId="0" fontId="2" fillId="0" borderId="17" xfId="57" applyNumberFormat="1" applyFont="1" applyFill="1" applyBorder="1" applyAlignment="1">
      <alignment horizontal="center" vertical="top" wrapText="1"/>
      <protection/>
    </xf>
    <xf numFmtId="0" fontId="2" fillId="0" borderId="12" xfId="59" applyNumberFormat="1" applyFont="1" applyFill="1" applyBorder="1" applyAlignment="1">
      <alignment horizontal="center" vertical="center"/>
      <protection/>
    </xf>
    <xf numFmtId="0" fontId="2" fillId="0" borderId="12" xfId="59" applyNumberFormat="1" applyFont="1" applyFill="1" applyBorder="1" applyAlignment="1">
      <alignment vertical="center" wrapText="1"/>
      <protection/>
    </xf>
    <xf numFmtId="0" fontId="3" fillId="0" borderId="12" xfId="59" applyNumberFormat="1" applyFont="1" applyFill="1" applyBorder="1" applyAlignment="1">
      <alignment horizontal="center" vertical="center"/>
      <protection/>
    </xf>
    <xf numFmtId="2" fontId="3" fillId="0" borderId="12" xfId="59" applyNumberFormat="1" applyFont="1" applyFill="1" applyBorder="1" applyAlignment="1">
      <alignment horizontal="center" vertical="center"/>
      <protection/>
    </xf>
    <xf numFmtId="0" fontId="2" fillId="0" borderId="12" xfId="59" applyNumberFormat="1" applyFont="1" applyFill="1" applyBorder="1" applyAlignment="1">
      <alignment horizontal="left" vertical="center" wrapText="1"/>
      <protection/>
    </xf>
    <xf numFmtId="0" fontId="17" fillId="0" borderId="12" xfId="58" applyNumberFormat="1" applyFont="1" applyFill="1" applyBorder="1" applyAlignment="1">
      <alignment vertical="center" wrapText="1"/>
      <protection/>
    </xf>
    <xf numFmtId="0" fontId="2" fillId="0" borderId="12" xfId="58" applyNumberFormat="1" applyFont="1" applyFill="1" applyBorder="1" applyAlignment="1">
      <alignment horizontal="center" vertical="center"/>
      <protection/>
    </xf>
    <xf numFmtId="0" fontId="27" fillId="0" borderId="12" xfId="57" applyNumberFormat="1" applyFont="1" applyFill="1" applyBorder="1" applyAlignment="1">
      <alignment horizontal="center" vertical="top" wrapText="1"/>
      <protection/>
    </xf>
    <xf numFmtId="0" fontId="87" fillId="0" borderId="16" xfId="0" applyFont="1" applyBorder="1" applyAlignment="1">
      <alignment horizontal="left" vertical="center" wrapText="1"/>
    </xf>
    <xf numFmtId="0" fontId="87" fillId="0" borderId="18" xfId="0" applyFont="1" applyBorder="1" applyAlignment="1">
      <alignment horizontal="left" vertical="center" wrapText="1"/>
    </xf>
    <xf numFmtId="0" fontId="87" fillId="0" borderId="33" xfId="0" applyFont="1" applyBorder="1" applyAlignment="1">
      <alignment horizontal="left" vertical="center" wrapText="1"/>
    </xf>
    <xf numFmtId="0" fontId="87" fillId="0" borderId="12"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36" xfId="0" applyFont="1" applyBorder="1" applyAlignment="1">
      <alignment horizontal="center" vertical="center" wrapText="1"/>
    </xf>
    <xf numFmtId="0" fontId="87" fillId="0" borderId="12" xfId="0" applyFont="1" applyBorder="1" applyAlignment="1">
      <alignment horizontal="center" vertical="center"/>
    </xf>
    <xf numFmtId="0" fontId="87" fillId="0" borderId="10" xfId="0" applyFont="1" applyBorder="1" applyAlignment="1">
      <alignment horizontal="center" vertical="top" wrapText="1"/>
    </xf>
    <xf numFmtId="0" fontId="101" fillId="0" borderId="12" xfId="0" applyFont="1" applyBorder="1" applyAlignment="1">
      <alignment vertical="center" wrapText="1"/>
    </xf>
    <xf numFmtId="0" fontId="87" fillId="0" borderId="11" xfId="0" applyFont="1" applyBorder="1" applyAlignment="1">
      <alignment vertical="center" wrapText="1"/>
    </xf>
    <xf numFmtId="0" fontId="87" fillId="0" borderId="28" xfId="0" applyFont="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xf>
    <xf numFmtId="0" fontId="87" fillId="6" borderId="12" xfId="0" applyNumberFormat="1" applyFont="1" applyFill="1" applyBorder="1" applyAlignment="1" applyProtection="1">
      <alignment horizontal="center" vertical="center" wrapText="1"/>
      <protection locked="0"/>
    </xf>
    <xf numFmtId="1" fontId="87" fillId="6" borderId="12" xfId="0" applyNumberFormat="1" applyFont="1" applyFill="1" applyBorder="1" applyAlignment="1" applyProtection="1">
      <alignment horizontal="center" vertical="center" wrapText="1"/>
      <protection locked="0"/>
    </xf>
    <xf numFmtId="1" fontId="93" fillId="6" borderId="12" xfId="0" applyNumberFormat="1" applyFont="1" applyFill="1" applyBorder="1" applyAlignment="1" applyProtection="1">
      <alignment horizontal="center" vertical="center" wrapText="1"/>
      <protection locked="0"/>
    </xf>
    <xf numFmtId="1" fontId="87" fillId="0" borderId="12" xfId="0" applyNumberFormat="1" applyFont="1" applyBorder="1" applyAlignment="1">
      <alignment horizontal="center" vertical="center" wrapText="1"/>
    </xf>
    <xf numFmtId="10" fontId="101" fillId="0" borderId="15" xfId="0" applyNumberFormat="1" applyFont="1" applyBorder="1" applyAlignment="1">
      <alignment vertical="top" wrapText="1"/>
    </xf>
    <xf numFmtId="10" fontId="87" fillId="6" borderId="15" xfId="0" applyNumberFormat="1" applyFont="1" applyFill="1" applyBorder="1" applyAlignment="1" applyProtection="1">
      <alignment vertical="top" wrapText="1"/>
      <protection locked="0"/>
    </xf>
    <xf numFmtId="0" fontId="3" fillId="0" borderId="12" xfId="59" applyNumberFormat="1" applyFont="1" applyFill="1" applyBorder="1" applyAlignment="1">
      <alignment horizontal="center" vertical="center" wrapText="1"/>
      <protection/>
    </xf>
    <xf numFmtId="0" fontId="102" fillId="35" borderId="12" xfId="59" applyNumberFormat="1" applyFont="1" applyFill="1" applyBorder="1" applyAlignment="1">
      <alignment horizontal="center" vertical="center" wrapText="1"/>
      <protection/>
    </xf>
    <xf numFmtId="0" fontId="103" fillId="0" borderId="0" xfId="57" applyNumberFormat="1" applyFont="1" applyFill="1" applyAlignment="1">
      <alignment horizontal="center" vertical="center"/>
      <protection/>
    </xf>
    <xf numFmtId="0" fontId="103" fillId="0" borderId="0" xfId="57" applyNumberFormat="1" applyFont="1" applyFill="1" applyAlignment="1">
      <alignment vertical="center"/>
      <protection/>
    </xf>
    <xf numFmtId="0" fontId="5" fillId="0" borderId="10" xfId="57" applyNumberFormat="1" applyFont="1" applyFill="1" applyBorder="1" applyAlignment="1">
      <alignment horizontal="left" vertical="center" wrapText="1"/>
      <protection/>
    </xf>
    <xf numFmtId="0" fontId="5" fillId="0" borderId="18" xfId="57" applyNumberFormat="1" applyFont="1" applyFill="1" applyBorder="1" applyAlignment="1">
      <alignment horizontal="left" vertical="center" wrapText="1"/>
      <protection/>
    </xf>
    <xf numFmtId="0" fontId="5" fillId="0" borderId="33" xfId="57" applyNumberFormat="1" applyFont="1" applyFill="1" applyBorder="1" applyAlignment="1">
      <alignment horizontal="left" vertical="center"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3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33" xfId="58" applyNumberFormat="1" applyFont="1" applyFill="1" applyBorder="1" applyAlignment="1">
      <alignment horizontal="center" vertical="top" wrapText="1"/>
      <protection/>
    </xf>
    <xf numFmtId="0" fontId="104" fillId="0" borderId="0" xfId="57" applyNumberFormat="1" applyFont="1" applyFill="1" applyBorder="1" applyAlignment="1">
      <alignment horizontal="right" vertical="top"/>
      <protection/>
    </xf>
    <xf numFmtId="0" fontId="80" fillId="0" borderId="29" xfId="57" applyNumberFormat="1" applyFont="1" applyFill="1" applyBorder="1" applyAlignment="1" applyProtection="1">
      <alignment horizontal="center" wrapText="1"/>
      <protection locked="0"/>
    </xf>
    <xf numFmtId="0" fontId="17" fillId="33" borderId="10" xfId="58" applyNumberFormat="1" applyFont="1" applyFill="1" applyBorder="1" applyAlignment="1" applyProtection="1">
      <alignment horizontal="left" vertical="top"/>
      <protection locked="0"/>
    </xf>
    <xf numFmtId="0" fontId="17" fillId="0" borderId="18" xfId="58" applyNumberFormat="1" applyFont="1" applyFill="1" applyBorder="1" applyAlignment="1" applyProtection="1">
      <alignment horizontal="left" vertical="top"/>
      <protection locked="0"/>
    </xf>
    <xf numFmtId="0" fontId="17" fillId="0" borderId="33" xfId="58" applyNumberFormat="1" applyFont="1" applyFill="1" applyBorder="1" applyAlignment="1" applyProtection="1">
      <alignment horizontal="left" vertical="top"/>
      <protection locked="0"/>
    </xf>
    <xf numFmtId="0" fontId="5" fillId="0" borderId="12" xfId="57" applyNumberFormat="1" applyFont="1" applyFill="1" applyBorder="1" applyAlignment="1">
      <alignment horizontal="left" vertical="center" wrapText="1"/>
      <protection/>
    </xf>
    <xf numFmtId="0" fontId="93" fillId="0" borderId="39" xfId="0" applyFont="1" applyBorder="1" applyAlignment="1">
      <alignment horizontal="left" vertical="center" wrapText="1"/>
    </xf>
    <xf numFmtId="0" fontId="93" fillId="0" borderId="18" xfId="0" applyFont="1" applyBorder="1" applyAlignment="1">
      <alignment horizontal="left" vertical="center"/>
    </xf>
    <xf numFmtId="0" fontId="93" fillId="0" borderId="41" xfId="0" applyFont="1" applyBorder="1" applyAlignment="1">
      <alignment horizontal="left" vertical="center"/>
    </xf>
    <xf numFmtId="0" fontId="93" fillId="0" borderId="21" xfId="0" applyFont="1" applyBorder="1" applyAlignment="1">
      <alignment horizontal="left" vertical="center" wrapText="1"/>
    </xf>
    <xf numFmtId="0" fontId="93" fillId="0" borderId="12" xfId="0" applyFont="1" applyBorder="1" applyAlignment="1">
      <alignment horizontal="left" vertical="center" wrapText="1"/>
    </xf>
    <xf numFmtId="0" fontId="17" fillId="6" borderId="10" xfId="61" applyNumberFormat="1" applyFont="1" applyFill="1" applyBorder="1" applyAlignment="1" applyProtection="1">
      <alignment horizontal="left" vertical="center"/>
      <protection locked="0"/>
    </xf>
    <xf numFmtId="0" fontId="17" fillId="6" borderId="18" xfId="61" applyNumberFormat="1" applyFont="1" applyFill="1" applyBorder="1" applyAlignment="1" applyProtection="1">
      <alignment horizontal="left" vertical="center"/>
      <protection locked="0"/>
    </xf>
    <xf numFmtId="0" fontId="17" fillId="6" borderId="41" xfId="61" applyNumberFormat="1" applyFont="1" applyFill="1" applyBorder="1" applyAlignment="1" applyProtection="1">
      <alignment horizontal="left" vertical="center"/>
      <protection locked="0"/>
    </xf>
    <xf numFmtId="0" fontId="93" fillId="0" borderId="21" xfId="0" applyFont="1" applyBorder="1" applyAlignment="1">
      <alignment horizontal="center" wrapText="1"/>
    </xf>
    <xf numFmtId="0" fontId="93" fillId="0" borderId="12" xfId="0" applyFont="1" applyBorder="1" applyAlignment="1">
      <alignment horizontal="center"/>
    </xf>
    <xf numFmtId="0" fontId="93" fillId="0" borderId="10" xfId="0" applyFont="1" applyBorder="1" applyAlignment="1">
      <alignment horizontal="center"/>
    </xf>
    <xf numFmtId="0" fontId="93" fillId="0" borderId="15" xfId="0" applyFont="1" applyBorder="1" applyAlignment="1">
      <alignment horizontal="center"/>
    </xf>
    <xf numFmtId="0" fontId="93" fillId="0" borderId="26" xfId="0" applyFont="1" applyBorder="1" applyAlignment="1">
      <alignment vertical="center"/>
    </xf>
    <xf numFmtId="0" fontId="93" fillId="0" borderId="42" xfId="0" applyFont="1" applyBorder="1" applyAlignment="1">
      <alignment vertical="center"/>
    </xf>
    <xf numFmtId="0" fontId="93" fillId="0" borderId="42" xfId="0" applyFont="1" applyBorder="1" applyAlignment="1">
      <alignment horizontal="left" vertical="center"/>
    </xf>
    <xf numFmtId="0" fontId="93" fillId="0" borderId="43" xfId="0" applyFont="1" applyBorder="1" applyAlignment="1">
      <alignment horizontal="left" vertical="center"/>
    </xf>
    <xf numFmtId="0" fontId="93" fillId="0" borderId="44" xfId="0" applyFont="1" applyBorder="1" applyAlignment="1">
      <alignment horizontal="left" vertical="center"/>
    </xf>
    <xf numFmtId="0" fontId="93" fillId="0" borderId="21" xfId="0" applyFont="1" applyBorder="1" applyAlignment="1">
      <alignment horizontal="left" vertical="center"/>
    </xf>
    <xf numFmtId="0" fontId="93" fillId="0" borderId="12" xfId="0" applyFont="1" applyBorder="1" applyAlignment="1">
      <alignment horizontal="left" vertical="center"/>
    </xf>
    <xf numFmtId="0" fontId="93" fillId="0" borderId="10" xfId="0" applyFont="1" applyBorder="1" applyAlignment="1">
      <alignment horizontal="left" vertical="center" wrapText="1"/>
    </xf>
    <xf numFmtId="0" fontId="93" fillId="0" borderId="15" xfId="0" applyFont="1" applyBorder="1" applyAlignment="1">
      <alignment horizontal="left" vertical="center" wrapText="1"/>
    </xf>
    <xf numFmtId="0" fontId="93" fillId="0" borderId="39" xfId="0" applyFont="1" applyBorder="1" applyAlignment="1">
      <alignment horizontal="left" vertical="center"/>
    </xf>
    <xf numFmtId="0" fontId="93" fillId="0" borderId="33" xfId="0" applyFont="1" applyBorder="1" applyAlignment="1">
      <alignment horizontal="left" vertical="center"/>
    </xf>
    <xf numFmtId="0" fontId="93" fillId="0" borderId="18" xfId="0" applyFont="1" applyBorder="1" applyAlignment="1">
      <alignment horizontal="left" vertical="center" wrapText="1"/>
    </xf>
    <xf numFmtId="0" fontId="93" fillId="0" borderId="41" xfId="0" applyFont="1" applyBorder="1" applyAlignment="1">
      <alignment horizontal="left" vertical="center" wrapText="1"/>
    </xf>
    <xf numFmtId="0" fontId="93" fillId="0" borderId="26" xfId="0" applyFont="1" applyBorder="1" applyAlignment="1">
      <alignment vertical="top"/>
    </xf>
    <xf numFmtId="0" fontId="93" fillId="0" borderId="42" xfId="0" applyFont="1" applyBorder="1" applyAlignment="1">
      <alignment vertical="top"/>
    </xf>
    <xf numFmtId="0" fontId="93" fillId="0" borderId="43" xfId="0" applyFont="1" applyBorder="1" applyAlignment="1">
      <alignment horizontal="left" vertical="top"/>
    </xf>
    <xf numFmtId="0" fontId="93" fillId="0" borderId="45" xfId="0" applyFont="1" applyBorder="1" applyAlignment="1">
      <alignment horizontal="left" vertical="top"/>
    </xf>
    <xf numFmtId="0" fontId="93" fillId="0" borderId="46" xfId="0" applyFont="1" applyBorder="1" applyAlignment="1">
      <alignment horizontal="left" vertical="top"/>
    </xf>
    <xf numFmtId="0" fontId="93" fillId="0" borderId="21" xfId="0" applyFont="1" applyBorder="1" applyAlignment="1">
      <alignment horizontal="left" vertical="top"/>
    </xf>
    <xf numFmtId="0" fontId="93" fillId="0" borderId="12" xfId="0" applyFont="1" applyBorder="1" applyAlignment="1">
      <alignment horizontal="left" vertical="top"/>
    </xf>
    <xf numFmtId="0" fontId="93" fillId="0" borderId="10" xfId="0" applyFont="1" applyBorder="1" applyAlignment="1">
      <alignment horizontal="left" vertical="top" wrapText="1"/>
    </xf>
    <xf numFmtId="0" fontId="93" fillId="0" borderId="18" xfId="0" applyFont="1" applyBorder="1" applyAlignment="1">
      <alignment horizontal="left" vertical="top" wrapText="1"/>
    </xf>
    <xf numFmtId="0" fontId="93" fillId="0" borderId="41" xfId="0" applyFont="1" applyBorder="1" applyAlignment="1">
      <alignment horizontal="left" vertical="top" wrapText="1"/>
    </xf>
    <xf numFmtId="0" fontId="93" fillId="0" borderId="39" xfId="0" applyFont="1" applyBorder="1" applyAlignment="1">
      <alignment horizontal="left" vertical="top"/>
    </xf>
    <xf numFmtId="0" fontId="93" fillId="0" borderId="33" xfId="0" applyFont="1" applyBorder="1" applyAlignment="1">
      <alignment horizontal="left" vertical="top"/>
    </xf>
    <xf numFmtId="0" fontId="87" fillId="0" borderId="16" xfId="0" applyFont="1" applyBorder="1" applyAlignment="1">
      <alignment horizontal="left" vertical="center" wrapText="1"/>
    </xf>
    <xf numFmtId="0" fontId="87" fillId="0" borderId="18" xfId="0" applyFont="1" applyBorder="1" applyAlignment="1">
      <alignment horizontal="left" vertical="center" wrapText="1"/>
    </xf>
    <xf numFmtId="0" fontId="87" fillId="0" borderId="33" xfId="0" applyFont="1" applyBorder="1" applyAlignment="1">
      <alignment horizontal="left" vertical="center" wrapText="1"/>
    </xf>
    <xf numFmtId="0" fontId="93" fillId="0" borderId="39" xfId="0" applyFont="1" applyBorder="1" applyAlignment="1">
      <alignment horizontal="left" vertical="top" wrapText="1"/>
    </xf>
    <xf numFmtId="0" fontId="93" fillId="0" borderId="18" xfId="0" applyFont="1" applyBorder="1" applyAlignment="1">
      <alignment horizontal="left" vertical="top"/>
    </xf>
    <xf numFmtId="0" fontId="93" fillId="0" borderId="41" xfId="0" applyFont="1" applyBorder="1" applyAlignment="1">
      <alignment horizontal="left" vertical="top"/>
    </xf>
    <xf numFmtId="0" fontId="93" fillId="0" borderId="21" xfId="0" applyFont="1" applyBorder="1" applyAlignment="1">
      <alignment horizontal="left" vertical="top" wrapText="1"/>
    </xf>
    <xf numFmtId="0" fontId="93" fillId="0" borderId="12" xfId="0" applyFont="1" applyBorder="1" applyAlignment="1">
      <alignment horizontal="left" vertical="top" wrapText="1"/>
    </xf>
    <xf numFmtId="0" fontId="17" fillId="6" borderId="10" xfId="61" applyNumberFormat="1" applyFont="1" applyFill="1" applyBorder="1" applyAlignment="1" applyProtection="1">
      <alignment horizontal="left" vertical="top"/>
      <protection locked="0"/>
    </xf>
    <xf numFmtId="0" fontId="17" fillId="6" borderId="18" xfId="61" applyNumberFormat="1" applyFont="1" applyFill="1" applyBorder="1" applyAlignment="1" applyProtection="1">
      <alignment horizontal="left" vertical="top"/>
      <protection locked="0"/>
    </xf>
    <xf numFmtId="0" fontId="17" fillId="6" borderId="41" xfId="61" applyNumberFormat="1" applyFont="1" applyFill="1" applyBorder="1" applyAlignment="1" applyProtection="1">
      <alignment horizontal="left" vertical="top"/>
      <protection locked="0"/>
    </xf>
    <xf numFmtId="0" fontId="87" fillId="0" borderId="10" xfId="0" applyFont="1" applyBorder="1" applyAlignment="1">
      <alignment horizontal="left" vertical="center" wrapText="1"/>
    </xf>
    <xf numFmtId="0" fontId="93" fillId="0" borderId="16" xfId="0" applyFont="1" applyBorder="1" applyAlignment="1">
      <alignment horizontal="left" vertical="center" wrapText="1"/>
    </xf>
    <xf numFmtId="0" fontId="93" fillId="0" borderId="33" xfId="0" applyFont="1" applyBorder="1" applyAlignment="1">
      <alignment horizontal="left" vertical="center" wrapText="1"/>
    </xf>
    <xf numFmtId="0" fontId="93" fillId="0" borderId="26" xfId="0" applyFont="1" applyBorder="1" applyAlignment="1">
      <alignment horizontal="left" vertical="top"/>
    </xf>
    <xf numFmtId="0" fontId="93" fillId="0" borderId="42" xfId="0" applyFont="1" applyBorder="1" applyAlignment="1">
      <alignment horizontal="left" vertical="top"/>
    </xf>
    <xf numFmtId="0" fontId="93" fillId="0" borderId="26" xfId="0" applyFont="1" applyBorder="1" applyAlignment="1">
      <alignment horizontal="left" vertical="center"/>
    </xf>
    <xf numFmtId="0" fontId="93" fillId="0" borderId="43" xfId="0" applyFont="1" applyBorder="1" applyAlignment="1">
      <alignment horizontal="left" vertical="center" wrapText="1"/>
    </xf>
    <xf numFmtId="0" fontId="93" fillId="0" borderId="45" xfId="0" applyFont="1" applyBorder="1" applyAlignment="1">
      <alignment horizontal="left" vertical="center" wrapText="1"/>
    </xf>
    <xf numFmtId="0" fontId="93" fillId="0" borderId="46" xfId="0" applyFont="1" applyBorder="1" applyAlignment="1">
      <alignment horizontal="left" vertical="center" wrapText="1"/>
    </xf>
    <xf numFmtId="0" fontId="87" fillId="0" borderId="36" xfId="0" applyFont="1" applyBorder="1" applyAlignment="1">
      <alignment horizontal="center" vertical="center" wrapText="1"/>
    </xf>
    <xf numFmtId="0" fontId="87" fillId="6" borderId="37" xfId="0" applyFont="1" applyFill="1" applyBorder="1" applyAlignment="1" applyProtection="1">
      <alignment horizontal="center" vertical="center" wrapText="1"/>
      <protection locked="0"/>
    </xf>
    <xf numFmtId="0" fontId="87" fillId="6" borderId="47" xfId="0" applyFont="1" applyFill="1" applyBorder="1" applyAlignment="1" applyProtection="1">
      <alignment horizontal="center" vertical="center" wrapText="1"/>
      <protection locked="0"/>
    </xf>
    <xf numFmtId="0" fontId="87" fillId="0" borderId="12" xfId="0" applyFont="1" applyBorder="1" applyAlignment="1">
      <alignment horizontal="left" vertical="center" wrapText="1"/>
    </xf>
    <xf numFmtId="0" fontId="87" fillId="0" borderId="15" xfId="0" applyFont="1" applyBorder="1" applyAlignment="1">
      <alignment horizontal="left" vertical="center" wrapText="1"/>
    </xf>
    <xf numFmtId="0" fontId="87" fillId="0" borderId="12" xfId="0" applyFont="1" applyBorder="1" applyAlignment="1">
      <alignment horizontal="center" vertical="center" wrapText="1"/>
    </xf>
    <xf numFmtId="0" fontId="87" fillId="6" borderId="10" xfId="0" applyFont="1" applyFill="1" applyBorder="1" applyAlignment="1" applyProtection="1">
      <alignment horizontal="center" vertical="center" wrapText="1"/>
      <protection locked="0"/>
    </xf>
    <xf numFmtId="0" fontId="87" fillId="6" borderId="41" xfId="0" applyFont="1" applyFill="1" applyBorder="1" applyAlignment="1" applyProtection="1">
      <alignment horizontal="center" vertical="center" wrapText="1"/>
      <protection locked="0"/>
    </xf>
    <xf numFmtId="0" fontId="87" fillId="0" borderId="15" xfId="0" applyFont="1" applyBorder="1" applyAlignment="1">
      <alignment horizontal="center" vertical="center" wrapText="1"/>
    </xf>
    <xf numFmtId="0" fontId="93" fillId="0" borderId="15" xfId="0" applyFont="1" applyBorder="1" applyAlignment="1">
      <alignment horizontal="left" vertical="center"/>
    </xf>
    <xf numFmtId="0" fontId="2" fillId="6" borderId="12" xfId="61" applyNumberFormat="1" applyFont="1" applyFill="1" applyBorder="1" applyAlignment="1" applyProtection="1">
      <alignment horizontal="left" vertical="center"/>
      <protection locked="0"/>
    </xf>
    <xf numFmtId="0" fontId="2" fillId="6" borderId="15" xfId="61" applyNumberFormat="1" applyFont="1" applyFill="1" applyBorder="1" applyAlignment="1" applyProtection="1">
      <alignment horizontal="left" vertical="center"/>
      <protection locked="0"/>
    </xf>
    <xf numFmtId="0" fontId="17" fillId="6" borderId="10" xfId="59" applyNumberFormat="1" applyFont="1" applyFill="1" applyBorder="1" applyAlignment="1" applyProtection="1">
      <alignment horizontal="left" vertical="center"/>
      <protection locked="0"/>
    </xf>
    <xf numFmtId="0" fontId="17" fillId="6" borderId="18" xfId="59" applyNumberFormat="1" applyFont="1" applyFill="1" applyBorder="1" applyAlignment="1" applyProtection="1">
      <alignment horizontal="left" vertical="center"/>
      <protection locked="0"/>
    </xf>
    <xf numFmtId="0" fontId="2" fillId="0" borderId="39"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33" xfId="59" applyNumberFormat="1" applyFont="1" applyFill="1" applyBorder="1" applyAlignment="1">
      <alignment horizontal="center" vertical="top" wrapText="1"/>
      <protection/>
    </xf>
    <xf numFmtId="0" fontId="105" fillId="0" borderId="48" xfId="57" applyNumberFormat="1" applyFont="1" applyFill="1" applyBorder="1" applyAlignment="1">
      <alignment horizontal="right" vertical="top"/>
      <protection/>
    </xf>
    <xf numFmtId="0" fontId="105" fillId="0" borderId="22" xfId="57" applyNumberFormat="1" applyFont="1" applyFill="1" applyBorder="1" applyAlignment="1">
      <alignment horizontal="right" vertical="top"/>
      <protection/>
    </xf>
    <xf numFmtId="0" fontId="16" fillId="0" borderId="42" xfId="57" applyNumberFormat="1" applyFont="1" applyFill="1" applyBorder="1" applyAlignment="1">
      <alignment horizontal="left" vertical="center" wrapText="1"/>
      <protection/>
    </xf>
    <xf numFmtId="0" fontId="16" fillId="0" borderId="12" xfId="57" applyNumberFormat="1" applyFont="1" applyFill="1" applyBorder="1" applyAlignment="1">
      <alignment horizontal="left" vertical="center" wrapText="1"/>
      <protection/>
    </xf>
    <xf numFmtId="0" fontId="16" fillId="0" borderId="10" xfId="57" applyNumberFormat="1" applyFont="1" applyFill="1" applyBorder="1" applyAlignment="1">
      <alignment horizontal="left" vertical="center" wrapText="1"/>
      <protection/>
    </xf>
    <xf numFmtId="0" fontId="16" fillId="0" borderId="18" xfId="57" applyNumberFormat="1" applyFont="1" applyFill="1" applyBorder="1" applyAlignment="1">
      <alignment horizontal="left" vertical="center" wrapText="1"/>
      <protection/>
    </xf>
    <xf numFmtId="0" fontId="3" fillId="0" borderId="21" xfId="57" applyNumberFormat="1" applyFont="1" applyFill="1" applyBorder="1" applyAlignment="1" applyProtection="1">
      <alignment horizontal="left" vertical="center" wrapText="1"/>
      <protection locked="0"/>
    </xf>
    <xf numFmtId="0" fontId="3" fillId="0" borderId="12" xfId="57" applyNumberFormat="1" applyFont="1" applyFill="1" applyBorder="1" applyAlignment="1" applyProtection="1">
      <alignment horizontal="left" vertical="center" wrapText="1"/>
      <protection locked="0"/>
    </xf>
    <xf numFmtId="0" fontId="3" fillId="0" borderId="10" xfId="57" applyNumberFormat="1" applyFont="1" applyFill="1" applyBorder="1" applyAlignment="1" applyProtection="1">
      <alignment horizontal="left" vertical="center" wrapText="1"/>
      <protection locked="0"/>
    </xf>
    <xf numFmtId="0" fontId="3" fillId="0" borderId="39" xfId="57" applyNumberFormat="1" applyFont="1" applyFill="1" applyBorder="1" applyAlignment="1" applyProtection="1">
      <alignment horizontal="left" vertical="center" wrapText="1"/>
      <protection locked="0"/>
    </xf>
    <xf numFmtId="0" fontId="3" fillId="0" borderId="18" xfId="57" applyNumberFormat="1" applyFont="1" applyFill="1" applyBorder="1" applyAlignment="1" applyProtection="1">
      <alignment horizontal="left" vertical="center" wrapText="1"/>
      <protection locked="0"/>
    </xf>
    <xf numFmtId="0" fontId="90" fillId="0" borderId="28"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12" xfId="0" applyFont="1" applyBorder="1" applyAlignment="1">
      <alignment vertical="top" wrapText="1"/>
    </xf>
    <xf numFmtId="0" fontId="5" fillId="0" borderId="42" xfId="57" applyNumberFormat="1" applyFont="1" applyFill="1" applyBorder="1" applyAlignment="1">
      <alignment horizontal="left" vertical="center" wrapText="1"/>
      <protection/>
    </xf>
    <xf numFmtId="0" fontId="5" fillId="0" borderId="43" xfId="57" applyNumberFormat="1" applyFont="1" applyFill="1" applyBorder="1" applyAlignment="1">
      <alignment horizontal="left" vertical="center" wrapText="1"/>
      <protection/>
    </xf>
    <xf numFmtId="0" fontId="5" fillId="0" borderId="44" xfId="57" applyNumberFormat="1" applyFont="1" applyFill="1" applyBorder="1" applyAlignment="1">
      <alignment horizontal="left" vertical="center" wrapText="1"/>
      <protection/>
    </xf>
    <xf numFmtId="0" fontId="5" fillId="0" borderId="15" xfId="57" applyNumberFormat="1" applyFont="1" applyFill="1" applyBorder="1" applyAlignment="1">
      <alignment horizontal="left" vertical="center" wrapText="1"/>
      <protection/>
    </xf>
    <xf numFmtId="0" fontId="80" fillId="0" borderId="21" xfId="57" applyNumberFormat="1" applyFont="1" applyFill="1" applyBorder="1" applyAlignment="1" applyProtection="1">
      <alignment horizontal="center" wrapText="1"/>
      <protection locked="0"/>
    </xf>
    <xf numFmtId="0" fontId="80" fillId="0" borderId="12" xfId="57" applyNumberFormat="1" applyFont="1" applyFill="1" applyBorder="1" applyAlignment="1" applyProtection="1">
      <alignment horizontal="center" wrapText="1"/>
      <protection locked="0"/>
    </xf>
    <xf numFmtId="0" fontId="80" fillId="0" borderId="10" xfId="57" applyNumberFormat="1" applyFont="1" applyFill="1" applyBorder="1" applyAlignment="1" applyProtection="1">
      <alignment horizontal="center" wrapText="1"/>
      <protection locked="0"/>
    </xf>
    <xf numFmtId="0" fontId="80" fillId="0" borderId="15" xfId="57" applyNumberFormat="1" applyFont="1" applyFill="1" applyBorder="1" applyAlignment="1" applyProtection="1">
      <alignment horizontal="center" wrapText="1"/>
      <protection locked="0"/>
    </xf>
    <xf numFmtId="0" fontId="2" fillId="6" borderId="12" xfId="61" applyNumberFormat="1" applyFont="1" applyFill="1" applyBorder="1" applyAlignment="1" applyProtection="1">
      <alignment horizontal="center" vertical="top"/>
      <protection locked="0"/>
    </xf>
    <xf numFmtId="0" fontId="2" fillId="6" borderId="10" xfId="61" applyNumberFormat="1" applyFont="1" applyFill="1" applyBorder="1" applyAlignment="1" applyProtection="1">
      <alignment horizontal="center" vertical="top"/>
      <protection locked="0"/>
    </xf>
    <xf numFmtId="0" fontId="2" fillId="6" borderId="15" xfId="61" applyNumberFormat="1" applyFont="1" applyFill="1" applyBorder="1" applyAlignment="1" applyProtection="1">
      <alignment horizontal="center" vertical="top"/>
      <protection locked="0"/>
    </xf>
    <xf numFmtId="0" fontId="18" fillId="0" borderId="21" xfId="0" applyFont="1" applyBorder="1" applyAlignment="1">
      <alignment horizontal="center" vertical="center" wrapText="1"/>
    </xf>
    <xf numFmtId="0" fontId="87" fillId="0" borderId="12" xfId="0" applyFont="1" applyBorder="1" applyAlignment="1">
      <alignment horizontal="center" vertical="center"/>
    </xf>
    <xf numFmtId="0" fontId="87" fillId="0" borderId="10" xfId="0" applyFont="1" applyBorder="1" applyAlignment="1">
      <alignment horizontal="center" vertical="center"/>
    </xf>
    <xf numFmtId="0" fontId="87" fillId="0" borderId="15" xfId="0" applyFont="1" applyBorder="1" applyAlignment="1">
      <alignment horizontal="center" vertical="center"/>
    </xf>
    <xf numFmtId="0" fontId="93" fillId="0" borderId="50" xfId="0" applyFont="1" applyBorder="1" applyAlignment="1">
      <alignment horizontal="left" vertical="center" wrapText="1"/>
    </xf>
    <xf numFmtId="0" fontId="10" fillId="0" borderId="0" xfId="0" applyFont="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Percent 4"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2105025</xdr:colOff>
      <xdr:row>0</xdr:row>
      <xdr:rowOff>323850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svr1\pnmm\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SVR1\pnmm\Users\leena\AppData\Local\Microsoft\Windows\INetCache\Content.Outlook\B1II9H1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Q004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RICESCHEDULE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cros"/>
      <sheetName val="BoQ1"/>
      <sheetName val="BoQ2"/>
      <sheetName val="SECTION E- BARAUNI "/>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ros"/>
      <sheetName val="BoQ1"/>
      <sheetName val="ANNEX-A"/>
      <sheetName val="P-I"/>
      <sheetName val="P-II"/>
      <sheetName val="P-III"/>
      <sheetName val="P-IV"/>
      <sheetName val="Annex-B"/>
      <sheetName val="Annex-C"/>
      <sheetName val="Annex-D"/>
      <sheetName val="Annex-E"/>
      <sheetName val="Annex-F"/>
      <sheetName val="PRICESCHEDULEBO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2"/>
  <sheetViews>
    <sheetView showGridLines="0" view="pageBreakPreview" zoomScale="80" zoomScaleNormal="85" zoomScaleSheetLayoutView="80" zoomScalePageLayoutView="0" workbookViewId="0" topLeftCell="A1">
      <selection activeCell="BI11" sqref="BI11"/>
    </sheetView>
  </sheetViews>
  <sheetFormatPr defaultColWidth="9.140625" defaultRowHeight="15"/>
  <cols>
    <col min="1" max="1" width="14.8515625" style="57" customWidth="1"/>
    <col min="2" max="2" width="47.8515625" style="57" customWidth="1"/>
    <col min="3" max="3" width="14.421875" style="57" hidden="1" customWidth="1"/>
    <col min="4" max="4" width="14.57421875" style="57" customWidth="1"/>
    <col min="5" max="5" width="11.28125" style="57" customWidth="1"/>
    <col min="6" max="6" width="14.421875" style="57" hidden="1" customWidth="1"/>
    <col min="7" max="7" width="14.140625" style="57" hidden="1" customWidth="1"/>
    <col min="8" max="9" width="12.140625" style="57" hidden="1" customWidth="1"/>
    <col min="10" max="10" width="9.00390625" style="57" hidden="1" customWidth="1"/>
    <col min="11" max="11" width="19.57421875" style="57" hidden="1" customWidth="1"/>
    <col min="12" max="12" width="14.28125" style="57" customWidth="1"/>
    <col min="13" max="13" width="29.28125" style="57" customWidth="1"/>
    <col min="14" max="14" width="15.28125" style="58" hidden="1" customWidth="1"/>
    <col min="15" max="15" width="14.28125" style="57" hidden="1" customWidth="1"/>
    <col min="16" max="16" width="17.28125" style="57" hidden="1" customWidth="1"/>
    <col min="17" max="17" width="18.421875" style="57" hidden="1" customWidth="1"/>
    <col min="18" max="18" width="17.421875" style="57" hidden="1" customWidth="1"/>
    <col min="19" max="19" width="14.7109375" style="57" hidden="1" customWidth="1"/>
    <col min="20" max="20" width="14.8515625" style="57" hidden="1" customWidth="1"/>
    <col min="21" max="21" width="16.421875" style="57" hidden="1" customWidth="1"/>
    <col min="22" max="22" width="13.00390625" style="57" hidden="1" customWidth="1"/>
    <col min="23" max="51" width="9.140625" style="57" hidden="1" customWidth="1"/>
    <col min="52" max="52" width="10.28125" style="57" hidden="1" customWidth="1"/>
    <col min="53" max="53" width="20.28125" style="57" hidden="1" customWidth="1"/>
    <col min="54" max="54" width="18.8515625" style="57" hidden="1" customWidth="1"/>
    <col min="55" max="55" width="43.57421875" style="65" customWidth="1"/>
    <col min="56" max="238" width="9.140625" style="57" customWidth="1"/>
    <col min="239" max="243" width="9.140625" style="59" customWidth="1"/>
    <col min="244" max="16384" width="9.140625" style="57" customWidth="1"/>
  </cols>
  <sheetData>
    <row r="1" spans="1:243" s="1" customFormat="1" ht="34.5" customHeight="1">
      <c r="A1" s="325" t="str">
        <f>B2&amp;" BoQ"</f>
        <v>Item Rate BoQ</v>
      </c>
      <c r="B1" s="325"/>
      <c r="C1" s="325"/>
      <c r="D1" s="325"/>
      <c r="E1" s="325"/>
      <c r="F1" s="325"/>
      <c r="G1" s="325"/>
      <c r="H1" s="325"/>
      <c r="I1" s="325"/>
      <c r="J1" s="325"/>
      <c r="K1" s="325"/>
      <c r="L1" s="325"/>
      <c r="O1" s="2"/>
      <c r="P1" s="2"/>
      <c r="Q1" s="3"/>
      <c r="BC1" s="64"/>
      <c r="IE1" s="3"/>
      <c r="IF1" s="3"/>
      <c r="IG1" s="3"/>
      <c r="IH1" s="3"/>
      <c r="II1" s="3"/>
    </row>
    <row r="2" spans="1:55" s="1" customFormat="1" ht="25.5" customHeight="1" hidden="1">
      <c r="A2" s="4" t="s">
        <v>4</v>
      </c>
      <c r="B2" s="4" t="s">
        <v>5</v>
      </c>
      <c r="C2" s="63" t="s">
        <v>6</v>
      </c>
      <c r="D2" s="63" t="s">
        <v>55</v>
      </c>
      <c r="E2" s="4" t="s">
        <v>182</v>
      </c>
      <c r="J2" s="5"/>
      <c r="K2" s="5"/>
      <c r="L2" s="5"/>
      <c r="O2" s="2"/>
      <c r="P2" s="2"/>
      <c r="Q2" s="3"/>
      <c r="BC2" s="64"/>
    </row>
    <row r="3" spans="1:243" s="1" customFormat="1" ht="30" customHeight="1" hidden="1">
      <c r="A3" s="1" t="s">
        <v>8</v>
      </c>
      <c r="C3" s="1" t="s">
        <v>9</v>
      </c>
      <c r="BC3" s="64"/>
      <c r="IE3" s="3"/>
      <c r="IF3" s="3"/>
      <c r="IG3" s="3"/>
      <c r="IH3" s="3"/>
      <c r="II3" s="3"/>
    </row>
    <row r="4" spans="1:243" s="6" customFormat="1" ht="30.75" customHeight="1">
      <c r="A4" s="207" t="s">
        <v>208</v>
      </c>
      <c r="B4" s="330" t="s">
        <v>323</v>
      </c>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IE4" s="7"/>
      <c r="IF4" s="7"/>
      <c r="IG4" s="7"/>
      <c r="IH4" s="7"/>
      <c r="II4" s="7"/>
    </row>
    <row r="5" spans="1:243" s="6" customFormat="1" ht="34.5" customHeight="1">
      <c r="A5" s="207" t="s">
        <v>209</v>
      </c>
      <c r="B5" s="330" t="s">
        <v>316</v>
      </c>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IE5" s="7"/>
      <c r="IF5" s="7"/>
      <c r="IG5" s="7"/>
      <c r="IH5" s="7"/>
      <c r="II5" s="7"/>
    </row>
    <row r="6" spans="1:243" s="6" customFormat="1" ht="30.75" customHeight="1">
      <c r="A6" s="208" t="s">
        <v>210</v>
      </c>
      <c r="B6" s="316" t="s">
        <v>271</v>
      </c>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7"/>
      <c r="AU6" s="317"/>
      <c r="AV6" s="317"/>
      <c r="AW6" s="317"/>
      <c r="AX6" s="317"/>
      <c r="AY6" s="317"/>
      <c r="AZ6" s="317"/>
      <c r="BA6" s="317"/>
      <c r="BB6" s="317"/>
      <c r="BC6" s="318"/>
      <c r="IE6" s="7"/>
      <c r="IF6" s="7"/>
      <c r="IG6" s="7"/>
      <c r="IH6" s="7"/>
      <c r="II6" s="7"/>
    </row>
    <row r="7" spans="1:243" s="6" customFormat="1" ht="29.25" customHeight="1" hidden="1">
      <c r="A7" s="326" t="s">
        <v>10</v>
      </c>
      <c r="B7" s="326"/>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c r="AL7" s="326"/>
      <c r="AM7" s="326"/>
      <c r="AN7" s="326"/>
      <c r="AO7" s="326"/>
      <c r="AP7" s="326"/>
      <c r="AQ7" s="326"/>
      <c r="AR7" s="326"/>
      <c r="AS7" s="326"/>
      <c r="AT7" s="326"/>
      <c r="AU7" s="326"/>
      <c r="AV7" s="326"/>
      <c r="AW7" s="326"/>
      <c r="AX7" s="326"/>
      <c r="AY7" s="326"/>
      <c r="AZ7" s="326"/>
      <c r="BA7" s="326"/>
      <c r="BB7" s="326"/>
      <c r="BC7" s="326"/>
      <c r="IE7" s="7"/>
      <c r="IF7" s="7"/>
      <c r="IG7" s="7"/>
      <c r="IH7" s="7"/>
      <c r="II7" s="7"/>
    </row>
    <row r="8" spans="1:243" s="9" customFormat="1" ht="60.75" customHeight="1">
      <c r="A8" s="8" t="s">
        <v>59</v>
      </c>
      <c r="B8" s="327"/>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9"/>
      <c r="IE8" s="10"/>
      <c r="IF8" s="10"/>
      <c r="IG8" s="10"/>
      <c r="IH8" s="10"/>
      <c r="II8" s="10"/>
    </row>
    <row r="9" spans="1:243" s="11" customFormat="1" ht="61.5" customHeight="1">
      <c r="A9" s="319" t="s">
        <v>312</v>
      </c>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0"/>
      <c r="AY9" s="320"/>
      <c r="AZ9" s="320"/>
      <c r="BA9" s="320"/>
      <c r="BB9" s="320"/>
      <c r="BC9" s="321"/>
      <c r="IE9" s="12"/>
      <c r="IF9" s="12"/>
      <c r="IG9" s="12"/>
      <c r="IH9" s="12"/>
      <c r="II9" s="12"/>
    </row>
    <row r="10" spans="1:243" s="14" customFormat="1" ht="18.75" customHeight="1">
      <c r="A10" s="13" t="s">
        <v>11</v>
      </c>
      <c r="B10" s="13" t="s">
        <v>12</v>
      </c>
      <c r="C10" s="13" t="s">
        <v>12</v>
      </c>
      <c r="D10" s="13" t="s">
        <v>11</v>
      </c>
      <c r="E10" s="13" t="s">
        <v>12</v>
      </c>
      <c r="F10" s="13" t="s">
        <v>13</v>
      </c>
      <c r="G10" s="13" t="s">
        <v>13</v>
      </c>
      <c r="H10" s="13" t="s">
        <v>14</v>
      </c>
      <c r="I10" s="13" t="s">
        <v>12</v>
      </c>
      <c r="J10" s="13" t="s">
        <v>11</v>
      </c>
      <c r="K10" s="13" t="s">
        <v>15</v>
      </c>
      <c r="L10" s="13" t="s">
        <v>12</v>
      </c>
      <c r="M10" s="13" t="s">
        <v>11</v>
      </c>
      <c r="N10" s="13" t="s">
        <v>13</v>
      </c>
      <c r="O10" s="13" t="s">
        <v>13</v>
      </c>
      <c r="P10" s="13" t="s">
        <v>13</v>
      </c>
      <c r="Q10" s="13" t="s">
        <v>13</v>
      </c>
      <c r="R10" s="13" t="s">
        <v>14</v>
      </c>
      <c r="S10" s="13" t="s">
        <v>14</v>
      </c>
      <c r="T10" s="13" t="s">
        <v>13</v>
      </c>
      <c r="U10" s="13" t="s">
        <v>13</v>
      </c>
      <c r="V10" s="13" t="s">
        <v>13</v>
      </c>
      <c r="W10" s="13" t="s">
        <v>13</v>
      </c>
      <c r="X10" s="13" t="s">
        <v>14</v>
      </c>
      <c r="Y10" s="13" t="s">
        <v>14</v>
      </c>
      <c r="Z10" s="13" t="s">
        <v>13</v>
      </c>
      <c r="AA10" s="13" t="s">
        <v>13</v>
      </c>
      <c r="AB10" s="13" t="s">
        <v>13</v>
      </c>
      <c r="AC10" s="13" t="s">
        <v>13</v>
      </c>
      <c r="AD10" s="13" t="s">
        <v>14</v>
      </c>
      <c r="AE10" s="13" t="s">
        <v>14</v>
      </c>
      <c r="AF10" s="13" t="s">
        <v>13</v>
      </c>
      <c r="AG10" s="13" t="s">
        <v>13</v>
      </c>
      <c r="AH10" s="13" t="s">
        <v>13</v>
      </c>
      <c r="AI10" s="13" t="s">
        <v>13</v>
      </c>
      <c r="AJ10" s="13" t="s">
        <v>14</v>
      </c>
      <c r="AK10" s="13" t="s">
        <v>14</v>
      </c>
      <c r="AL10" s="13" t="s">
        <v>13</v>
      </c>
      <c r="AM10" s="13" t="s">
        <v>13</v>
      </c>
      <c r="AN10" s="13" t="s">
        <v>13</v>
      </c>
      <c r="AO10" s="13" t="s">
        <v>13</v>
      </c>
      <c r="AP10" s="13" t="s">
        <v>14</v>
      </c>
      <c r="AQ10" s="13" t="s">
        <v>14</v>
      </c>
      <c r="AR10" s="13" t="s">
        <v>13</v>
      </c>
      <c r="AS10" s="13" t="s">
        <v>13</v>
      </c>
      <c r="AT10" s="13" t="s">
        <v>11</v>
      </c>
      <c r="AU10" s="13" t="s">
        <v>11</v>
      </c>
      <c r="AV10" s="13" t="s">
        <v>14</v>
      </c>
      <c r="AW10" s="13" t="s">
        <v>14</v>
      </c>
      <c r="AX10" s="13" t="s">
        <v>11</v>
      </c>
      <c r="AY10" s="13" t="s">
        <v>11</v>
      </c>
      <c r="AZ10" s="13" t="s">
        <v>16</v>
      </c>
      <c r="BA10" s="13" t="s">
        <v>11</v>
      </c>
      <c r="BB10" s="13" t="s">
        <v>11</v>
      </c>
      <c r="BC10" s="13" t="s">
        <v>12</v>
      </c>
      <c r="IE10" s="15"/>
      <c r="IF10" s="15"/>
      <c r="IG10" s="15"/>
      <c r="IH10" s="15"/>
      <c r="II10" s="15"/>
    </row>
    <row r="11" spans="1:243" s="14" customFormat="1" ht="78.75" customHeight="1">
      <c r="A11" s="175" t="s">
        <v>0</v>
      </c>
      <c r="B11" s="175" t="s">
        <v>17</v>
      </c>
      <c r="C11" s="175" t="s">
        <v>1</v>
      </c>
      <c r="D11" s="175" t="s">
        <v>18</v>
      </c>
      <c r="E11" s="175" t="s">
        <v>19</v>
      </c>
      <c r="F11" s="175" t="s">
        <v>2</v>
      </c>
      <c r="G11" s="175"/>
      <c r="H11" s="175"/>
      <c r="I11" s="175" t="s">
        <v>20</v>
      </c>
      <c r="J11" s="175" t="s">
        <v>21</v>
      </c>
      <c r="K11" s="175" t="s">
        <v>22</v>
      </c>
      <c r="L11" s="175" t="s">
        <v>23</v>
      </c>
      <c r="M11" s="181" t="s">
        <v>206</v>
      </c>
      <c r="N11" s="175" t="s">
        <v>24</v>
      </c>
      <c r="O11" s="175" t="s">
        <v>25</v>
      </c>
      <c r="P11" s="175" t="s">
        <v>26</v>
      </c>
      <c r="Q11" s="175" t="s">
        <v>27</v>
      </c>
      <c r="R11" s="175"/>
      <c r="S11" s="175"/>
      <c r="T11" s="175" t="s">
        <v>28</v>
      </c>
      <c r="U11" s="175" t="s">
        <v>29</v>
      </c>
      <c r="V11" s="175" t="s">
        <v>30</v>
      </c>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82" t="s">
        <v>62</v>
      </c>
      <c r="BB11" s="183" t="s">
        <v>56</v>
      </c>
      <c r="BC11" s="183" t="s">
        <v>31</v>
      </c>
      <c r="IE11" s="15"/>
      <c r="IF11" s="15"/>
      <c r="IG11" s="15"/>
      <c r="IH11" s="15"/>
      <c r="II11" s="15"/>
    </row>
    <row r="12" spans="1:243" s="14" customFormat="1" ht="14.25">
      <c r="A12" s="292">
        <v>1</v>
      </c>
      <c r="B12" s="292">
        <v>2</v>
      </c>
      <c r="C12" s="292">
        <v>3</v>
      </c>
      <c r="D12" s="292">
        <v>4</v>
      </c>
      <c r="E12" s="292">
        <v>5</v>
      </c>
      <c r="F12" s="292">
        <v>6</v>
      </c>
      <c r="G12" s="292">
        <v>7</v>
      </c>
      <c r="H12" s="292">
        <v>8</v>
      </c>
      <c r="I12" s="292">
        <v>9</v>
      </c>
      <c r="J12" s="292">
        <v>10</v>
      </c>
      <c r="K12" s="292">
        <v>11</v>
      </c>
      <c r="L12" s="292">
        <v>12</v>
      </c>
      <c r="M12" s="292">
        <v>13</v>
      </c>
      <c r="N12" s="292">
        <v>14</v>
      </c>
      <c r="O12" s="292">
        <v>15</v>
      </c>
      <c r="P12" s="292">
        <v>16</v>
      </c>
      <c r="Q12" s="292">
        <v>17</v>
      </c>
      <c r="R12" s="292">
        <v>18</v>
      </c>
      <c r="S12" s="292">
        <v>19</v>
      </c>
      <c r="T12" s="292">
        <v>20</v>
      </c>
      <c r="U12" s="292">
        <v>21</v>
      </c>
      <c r="V12" s="292">
        <v>22</v>
      </c>
      <c r="W12" s="292">
        <v>23</v>
      </c>
      <c r="X12" s="292">
        <v>24</v>
      </c>
      <c r="Y12" s="292">
        <v>25</v>
      </c>
      <c r="Z12" s="292">
        <v>26</v>
      </c>
      <c r="AA12" s="292">
        <v>27</v>
      </c>
      <c r="AB12" s="292">
        <v>28</v>
      </c>
      <c r="AC12" s="292">
        <v>29</v>
      </c>
      <c r="AD12" s="292">
        <v>30</v>
      </c>
      <c r="AE12" s="292">
        <v>31</v>
      </c>
      <c r="AF12" s="292">
        <v>32</v>
      </c>
      <c r="AG12" s="292">
        <v>33</v>
      </c>
      <c r="AH12" s="292">
        <v>34</v>
      </c>
      <c r="AI12" s="292">
        <v>35</v>
      </c>
      <c r="AJ12" s="292">
        <v>36</v>
      </c>
      <c r="AK12" s="292">
        <v>37</v>
      </c>
      <c r="AL12" s="292">
        <v>38</v>
      </c>
      <c r="AM12" s="292">
        <v>39</v>
      </c>
      <c r="AN12" s="292">
        <v>40</v>
      </c>
      <c r="AO12" s="292">
        <v>41</v>
      </c>
      <c r="AP12" s="292">
        <v>42</v>
      </c>
      <c r="AQ12" s="292">
        <v>43</v>
      </c>
      <c r="AR12" s="292">
        <v>44</v>
      </c>
      <c r="AS12" s="292">
        <v>45</v>
      </c>
      <c r="AT12" s="292">
        <v>46</v>
      </c>
      <c r="AU12" s="292">
        <v>47</v>
      </c>
      <c r="AV12" s="292">
        <v>48</v>
      </c>
      <c r="AW12" s="292">
        <v>49</v>
      </c>
      <c r="AX12" s="292">
        <v>50</v>
      </c>
      <c r="AY12" s="292">
        <v>51</v>
      </c>
      <c r="AZ12" s="292">
        <v>52</v>
      </c>
      <c r="BA12" s="292">
        <v>53</v>
      </c>
      <c r="BB12" s="292">
        <v>54</v>
      </c>
      <c r="BC12" s="292">
        <v>55</v>
      </c>
      <c r="IE12" s="15"/>
      <c r="IF12" s="15"/>
      <c r="IG12" s="15"/>
      <c r="IH12" s="15"/>
      <c r="II12" s="15"/>
    </row>
    <row r="13" spans="1:243" s="30" customFormat="1" ht="43.5" customHeight="1">
      <c r="A13" s="291">
        <v>1</v>
      </c>
      <c r="B13" s="290" t="s">
        <v>318</v>
      </c>
      <c r="C13" s="17" t="s">
        <v>32</v>
      </c>
      <c r="D13" s="18"/>
      <c r="E13" s="19"/>
      <c r="F13" s="18"/>
      <c r="G13" s="20"/>
      <c r="H13" s="20"/>
      <c r="I13" s="18"/>
      <c r="J13" s="21"/>
      <c r="K13" s="22"/>
      <c r="L13" s="22"/>
      <c r="M13" s="23"/>
      <c r="N13" s="24"/>
      <c r="O13" s="24"/>
      <c r="P13" s="25"/>
      <c r="Q13" s="24"/>
      <c r="R13" s="24"/>
      <c r="S13" s="2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27"/>
      <c r="BB13" s="28"/>
      <c r="BC13" s="29"/>
      <c r="IE13" s="31">
        <v>1</v>
      </c>
      <c r="IF13" s="31" t="s">
        <v>33</v>
      </c>
      <c r="IG13" s="31" t="s">
        <v>34</v>
      </c>
      <c r="IH13" s="31">
        <v>10</v>
      </c>
      <c r="II13" s="31" t="s">
        <v>35</v>
      </c>
    </row>
    <row r="14" spans="1:243" s="30" customFormat="1" ht="48" customHeight="1">
      <c r="A14" s="211">
        <v>1.01</v>
      </c>
      <c r="B14" s="209" t="s">
        <v>193</v>
      </c>
      <c r="C14" s="17" t="s">
        <v>36</v>
      </c>
      <c r="D14" s="215">
        <v>1</v>
      </c>
      <c r="E14" s="213" t="s">
        <v>61</v>
      </c>
      <c r="F14" s="32">
        <v>100</v>
      </c>
      <c r="G14" s="33"/>
      <c r="H14" s="20"/>
      <c r="I14" s="18" t="s">
        <v>38</v>
      </c>
      <c r="J14" s="21">
        <f>IF(I14="Less(-)",-1,1)</f>
        <v>1</v>
      </c>
      <c r="K14" s="22" t="s">
        <v>52</v>
      </c>
      <c r="L14" s="212" t="s">
        <v>7</v>
      </c>
      <c r="M14" s="216"/>
      <c r="N14" s="34"/>
      <c r="O14" s="34"/>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28">
        <f>total_amount_ba($B$2,$D$2,D14,F14,J14,K14,M14)</f>
        <v>0</v>
      </c>
      <c r="BB14" s="28">
        <f>BA14+SUM(N14:AZ14)</f>
        <v>0</v>
      </c>
      <c r="BC14" s="214" t="str">
        <f>SpellNumber(L14,BB14)</f>
        <v>INR Zero Only</v>
      </c>
      <c r="IE14" s="31">
        <v>1.01</v>
      </c>
      <c r="IF14" s="31" t="s">
        <v>39</v>
      </c>
      <c r="IG14" s="31" t="s">
        <v>34</v>
      </c>
      <c r="IH14" s="31">
        <v>123.223</v>
      </c>
      <c r="II14" s="31" t="s">
        <v>37</v>
      </c>
    </row>
    <row r="15" spans="1:243" s="30" customFormat="1" ht="39.75" customHeight="1">
      <c r="A15" s="211">
        <v>1.02</v>
      </c>
      <c r="B15" s="209" t="s">
        <v>194</v>
      </c>
      <c r="C15" s="17" t="s">
        <v>40</v>
      </c>
      <c r="D15" s="215">
        <v>1</v>
      </c>
      <c r="E15" s="213" t="s">
        <v>61</v>
      </c>
      <c r="F15" s="32">
        <v>100</v>
      </c>
      <c r="G15" s="33"/>
      <c r="H15" s="33"/>
      <c r="I15" s="18" t="s">
        <v>38</v>
      </c>
      <c r="J15" s="21">
        <f>IF(I15="Less(-)",-1,1)</f>
        <v>1</v>
      </c>
      <c r="K15" s="22" t="s">
        <v>52</v>
      </c>
      <c r="L15" s="212" t="s">
        <v>57</v>
      </c>
      <c r="M15" s="216"/>
      <c r="N15" s="34"/>
      <c r="O15" s="34"/>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8">
        <f>total_amount_ba($B$2,$D$2,D15,F15,J15,K15,M15)</f>
        <v>0</v>
      </c>
      <c r="BB15" s="28">
        <f>BA15+SUM(N15:AZ15)</f>
        <v>0</v>
      </c>
      <c r="BC15" s="214" t="str">
        <f>SpellNumber123(L15,BB15)</f>
        <v>USD Zero Only</v>
      </c>
      <c r="IE15" s="31">
        <v>1.02</v>
      </c>
      <c r="IF15" s="31" t="s">
        <v>41</v>
      </c>
      <c r="IG15" s="31" t="s">
        <v>42</v>
      </c>
      <c r="IH15" s="31">
        <v>213</v>
      </c>
      <c r="II15" s="31" t="s">
        <v>37</v>
      </c>
    </row>
    <row r="16" spans="1:243" s="30" customFormat="1" ht="44.25" customHeight="1">
      <c r="A16" s="211">
        <v>1.03</v>
      </c>
      <c r="B16" s="209" t="s">
        <v>195</v>
      </c>
      <c r="C16" s="17" t="s">
        <v>43</v>
      </c>
      <c r="D16" s="215">
        <v>1</v>
      </c>
      <c r="E16" s="213" t="s">
        <v>61</v>
      </c>
      <c r="F16" s="32">
        <v>10</v>
      </c>
      <c r="G16" s="33"/>
      <c r="H16" s="33"/>
      <c r="I16" s="18" t="s">
        <v>38</v>
      </c>
      <c r="J16" s="21">
        <f>IF(I16="Less(-)",-1,1)</f>
        <v>1</v>
      </c>
      <c r="K16" s="22" t="s">
        <v>52</v>
      </c>
      <c r="L16" s="212" t="s">
        <v>58</v>
      </c>
      <c r="M16" s="216"/>
      <c r="N16" s="34"/>
      <c r="O16" s="34"/>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28">
        <f>total_amount_ba($B$2,$D$2,D16,F16,J16,K16,M16)</f>
        <v>0</v>
      </c>
      <c r="BB16" s="28">
        <f>BA16+SUM(N16:AZ16)</f>
        <v>0</v>
      </c>
      <c r="BC16" s="214" t="str">
        <f>SpellNumber123(L16,BB16)</f>
        <v>EUR Zero Only</v>
      </c>
      <c r="IE16" s="31">
        <v>2</v>
      </c>
      <c r="IF16" s="31" t="s">
        <v>33</v>
      </c>
      <c r="IG16" s="31" t="s">
        <v>44</v>
      </c>
      <c r="IH16" s="31">
        <v>10</v>
      </c>
      <c r="II16" s="31" t="s">
        <v>37</v>
      </c>
    </row>
    <row r="17" spans="1:243" s="30" customFormat="1" ht="47.25" customHeight="1">
      <c r="A17" s="211">
        <v>1.04</v>
      </c>
      <c r="B17" s="210" t="s">
        <v>196</v>
      </c>
      <c r="C17" s="17" t="s">
        <v>45</v>
      </c>
      <c r="D17" s="215">
        <v>1</v>
      </c>
      <c r="E17" s="213" t="s">
        <v>61</v>
      </c>
      <c r="F17" s="32">
        <v>10</v>
      </c>
      <c r="G17" s="33"/>
      <c r="H17" s="33"/>
      <c r="I17" s="18" t="s">
        <v>38</v>
      </c>
      <c r="J17" s="21">
        <f>IF(I17="Less(-)",-1,1)</f>
        <v>1</v>
      </c>
      <c r="K17" s="22" t="s">
        <v>52</v>
      </c>
      <c r="L17" s="212" t="s">
        <v>60</v>
      </c>
      <c r="M17" s="216"/>
      <c r="N17" s="34"/>
      <c r="O17" s="34"/>
      <c r="P17" s="35"/>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8">
        <f>total_amount_ba($B$2,$D$2,D17,F17,J17,K17,M17)</f>
        <v>0</v>
      </c>
      <c r="BB17" s="28">
        <f>BA17+SUM(N17:AZ17)</f>
        <v>0</v>
      </c>
      <c r="BC17" s="214" t="str">
        <f>SpellNumber123(L17,BB17)</f>
        <v>GBP Zero Only</v>
      </c>
      <c r="IE17" s="31">
        <v>3</v>
      </c>
      <c r="IF17" s="31" t="s">
        <v>46</v>
      </c>
      <c r="IG17" s="31" t="s">
        <v>47</v>
      </c>
      <c r="IH17" s="31">
        <v>10</v>
      </c>
      <c r="II17" s="31" t="s">
        <v>37</v>
      </c>
    </row>
    <row r="18" spans="1:243" s="30" customFormat="1" ht="42.75" customHeight="1">
      <c r="A18" s="211">
        <v>1.05</v>
      </c>
      <c r="B18" s="209" t="s">
        <v>197</v>
      </c>
      <c r="C18" s="17" t="s">
        <v>181</v>
      </c>
      <c r="D18" s="215">
        <v>1</v>
      </c>
      <c r="E18" s="213" t="s">
        <v>61</v>
      </c>
      <c r="F18" s="32">
        <v>10</v>
      </c>
      <c r="G18" s="33"/>
      <c r="H18" s="33"/>
      <c r="I18" s="18" t="s">
        <v>38</v>
      </c>
      <c r="J18" s="21">
        <f>IF(I18="Less(-)",-1,1)</f>
        <v>1</v>
      </c>
      <c r="K18" s="22" t="s">
        <v>52</v>
      </c>
      <c r="L18" s="212" t="s">
        <v>180</v>
      </c>
      <c r="M18" s="216"/>
      <c r="N18" s="34"/>
      <c r="O18" s="34"/>
      <c r="P18" s="35"/>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28">
        <f>total_amount_ba($B$2,$D$2,D18,F18,J18,K18,M18)</f>
        <v>0</v>
      </c>
      <c r="BB18" s="28">
        <f>BA18+SUM(N18:AZ18)</f>
        <v>0</v>
      </c>
      <c r="BC18" s="214" t="str">
        <f>SpellNumber123(L18,BB18)</f>
        <v>JPY Zero Only</v>
      </c>
      <c r="IE18" s="31">
        <v>3</v>
      </c>
      <c r="IF18" s="31" t="s">
        <v>46</v>
      </c>
      <c r="IG18" s="31" t="s">
        <v>47</v>
      </c>
      <c r="IH18" s="31">
        <v>10</v>
      </c>
      <c r="II18" s="31" t="s">
        <v>37</v>
      </c>
    </row>
    <row r="19" spans="1:243" s="30" customFormat="1" ht="33" customHeight="1" hidden="1">
      <c r="A19" s="38" t="s">
        <v>49</v>
      </c>
      <c r="B19" s="171"/>
      <c r="C19" s="40"/>
      <c r="D19" s="41"/>
      <c r="E19" s="41"/>
      <c r="F19" s="41"/>
      <c r="G19" s="41"/>
      <c r="H19" s="42"/>
      <c r="I19" s="42"/>
      <c r="J19" s="42"/>
      <c r="K19" s="42"/>
      <c r="L19" s="43"/>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5">
        <f>SUM(BA13:BA18)</f>
        <v>0</v>
      </c>
      <c r="BB19" s="45">
        <f>SUM(BB13:BB18)</f>
        <v>0</v>
      </c>
      <c r="BC19" s="29" t="str">
        <f>SpellNumber(L19,BB19)</f>
        <v> Zero Only</v>
      </c>
      <c r="IE19" s="31">
        <v>4</v>
      </c>
      <c r="IF19" s="31" t="s">
        <v>41</v>
      </c>
      <c r="IG19" s="31" t="s">
        <v>48</v>
      </c>
      <c r="IH19" s="31">
        <v>10</v>
      </c>
      <c r="II19" s="31" t="s">
        <v>37</v>
      </c>
    </row>
    <row r="20" spans="1:243" s="55" customFormat="1" ht="39" customHeight="1" hidden="1">
      <c r="A20" s="39" t="s">
        <v>54</v>
      </c>
      <c r="B20" s="46"/>
      <c r="C20" s="47"/>
      <c r="D20" s="48"/>
      <c r="E20" s="49" t="s">
        <v>50</v>
      </c>
      <c r="F20" s="62"/>
      <c r="G20" s="50"/>
      <c r="H20" s="51"/>
      <c r="I20" s="51"/>
      <c r="J20" s="51"/>
      <c r="K20" s="52"/>
      <c r="L20" s="53"/>
      <c r="M20" s="54"/>
      <c r="O20" s="30"/>
      <c r="P20" s="30"/>
      <c r="Q20" s="30"/>
      <c r="R20" s="30"/>
      <c r="S20" s="30"/>
      <c r="BA20" s="60">
        <f>IF(ISBLANK(F20),0,IF(E20="Excess (+)",ROUND(BA19+(BA19*F20),2),IF(E20="Less (-)",ROUND(BA19+(BA19*F20*(-1)),2),0)))</f>
        <v>0</v>
      </c>
      <c r="BB20" s="61">
        <f>ROUND(BA20,0)</f>
        <v>0</v>
      </c>
      <c r="BC20" s="29" t="str">
        <f>SpellNumber(L20,BB20)</f>
        <v> Zero Only</v>
      </c>
      <c r="IE20" s="56"/>
      <c r="IF20" s="56"/>
      <c r="IG20" s="56"/>
      <c r="IH20" s="56"/>
      <c r="II20" s="56"/>
    </row>
    <row r="21" spans="1:243" s="55" customFormat="1" ht="51" customHeight="1" hidden="1">
      <c r="A21" s="38" t="s">
        <v>53</v>
      </c>
      <c r="B21" s="38"/>
      <c r="C21" s="322" t="str">
        <f>SpellNumber(L19,BB19)</f>
        <v> Zero Only</v>
      </c>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4"/>
      <c r="IE21" s="56"/>
      <c r="IF21" s="56"/>
      <c r="IG21" s="56"/>
      <c r="IH21" s="56"/>
      <c r="II21" s="56"/>
    </row>
    <row r="22" spans="3:243" s="14" customFormat="1" ht="15">
      <c r="C22" s="57"/>
      <c r="D22" s="57"/>
      <c r="E22" s="57"/>
      <c r="F22" s="57"/>
      <c r="G22" s="57"/>
      <c r="H22" s="57"/>
      <c r="I22" s="57"/>
      <c r="J22" s="57"/>
      <c r="K22" s="57"/>
      <c r="L22" s="57"/>
      <c r="M22" s="57"/>
      <c r="O22" s="57"/>
      <c r="BA22" s="57"/>
      <c r="BC22" s="65"/>
      <c r="IE22" s="15"/>
      <c r="IF22" s="15"/>
      <c r="IG22" s="15"/>
      <c r="IH22" s="15"/>
      <c r="II22" s="15"/>
    </row>
  </sheetData>
  <sheetProtection password="C96F" sheet="1"/>
  <mergeCells count="8">
    <mergeCell ref="B6:BC6"/>
    <mergeCell ref="A9:BC9"/>
    <mergeCell ref="C21:BC21"/>
    <mergeCell ref="A1:L1"/>
    <mergeCell ref="A7:BC7"/>
    <mergeCell ref="B8:BC8"/>
    <mergeCell ref="B4:BC4"/>
    <mergeCell ref="B5:BC5"/>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allowBlank="1" showInputMessage="1" showErrorMessage="1" promptTitle="Addition / Deduction" prompt="Please Choose the correct One" sqref="J13:J18"/>
    <dataValidation type="list" showInputMessage="1" showErrorMessage="1" sqref="I13:I18">
      <formula1>"Excess(+), Less(-)"</formula1>
    </dataValidation>
    <dataValidation type="decimal" allowBlank="1" showInputMessage="1" showErrorMessage="1" errorTitle="Invalid Entry" error="Only Numeric Values are allowed. " sqref="A13:A18">
      <formula1>0</formula1>
      <formula2>999999999999999</formula2>
    </dataValidation>
    <dataValidation allowBlank="1" showInputMessage="1" showErrorMessage="1" promptTitle="Itemcode/Make" prompt="Please enter text" sqref="C13:C18"/>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dataValidation type="decimal" allowBlank="1" showInputMessage="1" showErrorMessage="1" promptTitle="Quantity" prompt="Please enter the Quantity for this item. " errorTitle="Invalid Entry" error="Only Numeric Values are allowed. " sqref="F13:F18 D13:D1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8">
      <formula1>"Partial Conversion, Full Conversion"</formula1>
    </dataValidation>
    <dataValidation type="decimal" allowBlank="1" showInputMessage="1" showErrorMessage="1" promptTitle="Price Entry" prompt="To Be Entered by Bidder." errorTitle="Invaid Entry" error="Only Numeric Values are allowed. " sqref="M14:M18">
      <formula1>0</formula1>
      <formula2>999999999999999</formula2>
    </dataValidation>
    <dataValidation type="list" allowBlank="1" showInputMessage="1" showErrorMessage="1" sqref="L17 L13 L14 L15 L16 L18">
      <formula1>"INR,USD,EUR,GBP,JPY"</formula1>
    </dataValidation>
  </dataValidations>
  <printOptions/>
  <pageMargins left="0.55" right="0.33" top="0.61" bottom="0.51" header="0.3" footer="0.3"/>
  <pageSetup horizontalDpi="600" verticalDpi="600" orientation="landscape" paperSize="9" scale="78" r:id="rId2"/>
  <rowBreaks count="1" manualBreakCount="1">
    <brk id="18" max="54" man="1"/>
  </rowBreaks>
  <drawing r:id="rId1"/>
</worksheet>
</file>

<file path=xl/worksheets/sheet10.xml><?xml version="1.0" encoding="utf-8"?>
<worksheet xmlns="http://schemas.openxmlformats.org/spreadsheetml/2006/main" xmlns:r="http://schemas.openxmlformats.org/officeDocument/2006/relationships">
  <sheetPr codeName="Sheet18"/>
  <dimension ref="A1:II49"/>
  <sheetViews>
    <sheetView showGridLines="0" view="pageBreakPreview" zoomScaleNormal="70" zoomScaleSheetLayoutView="100" workbookViewId="0" topLeftCell="A22">
      <selection activeCell="M22" sqref="M22"/>
    </sheetView>
  </sheetViews>
  <sheetFormatPr defaultColWidth="9.140625" defaultRowHeight="15"/>
  <cols>
    <col min="1" max="1" width="14.57421875" style="195" customWidth="1"/>
    <col min="2" max="2" width="60.57421875" style="195" customWidth="1"/>
    <col min="3" max="3" width="16.57421875" style="195" hidden="1" customWidth="1"/>
    <col min="4" max="4" width="20.28125" style="195" customWidth="1"/>
    <col min="5" max="5" width="12.57421875" style="195" customWidth="1"/>
    <col min="6" max="6" width="14.421875" style="195" hidden="1" customWidth="1"/>
    <col min="7" max="7" width="14.140625" style="195" hidden="1" customWidth="1"/>
    <col min="8" max="9" width="12.140625" style="195" hidden="1" customWidth="1"/>
    <col min="10" max="10" width="9.00390625" style="195" hidden="1" customWidth="1"/>
    <col min="11" max="11" width="19.57421875" style="195" hidden="1" customWidth="1"/>
    <col min="12" max="12" width="14.28125" style="195" hidden="1" customWidth="1"/>
    <col min="13" max="13" width="22.28125" style="195" customWidth="1"/>
    <col min="14" max="14" width="15.28125" style="196" hidden="1" customWidth="1"/>
    <col min="15" max="15" width="14.28125" style="195" hidden="1" customWidth="1"/>
    <col min="16" max="16" width="17.28125" style="195" hidden="1" customWidth="1"/>
    <col min="17" max="17" width="18.421875" style="195" hidden="1" customWidth="1"/>
    <col min="18" max="18" width="17.421875" style="195" hidden="1" customWidth="1"/>
    <col min="19" max="19" width="14.7109375" style="195" hidden="1" customWidth="1"/>
    <col min="20" max="20" width="14.8515625" style="195" hidden="1" customWidth="1"/>
    <col min="21" max="21" width="16.421875" style="195" hidden="1" customWidth="1"/>
    <col min="22" max="22" width="13.00390625" style="195" hidden="1" customWidth="1"/>
    <col min="23" max="46" width="9.140625" style="195" hidden="1" customWidth="1"/>
    <col min="47" max="47" width="14.140625" style="195" hidden="1" customWidth="1"/>
    <col min="48" max="48" width="14.28125" style="195" hidden="1" customWidth="1"/>
    <col min="49" max="49" width="15.28125" style="195" hidden="1" customWidth="1"/>
    <col min="50" max="50" width="16.57421875" style="195" hidden="1" customWidth="1"/>
    <col min="51" max="51" width="20.57421875" style="195" hidden="1" customWidth="1"/>
    <col min="52" max="52" width="35.140625" style="195" hidden="1" customWidth="1"/>
    <col min="53" max="53" width="36.57421875" style="195" hidden="1" customWidth="1"/>
    <col min="54" max="54" width="18.140625" style="195" hidden="1" customWidth="1"/>
    <col min="55" max="55" width="43.57421875" style="195" hidden="1" customWidth="1"/>
    <col min="56" max="56" width="10.140625" style="195" customWidth="1"/>
    <col min="57" max="238" width="9.140625" style="195" customWidth="1"/>
    <col min="239" max="243" width="9.140625" style="15" customWidth="1"/>
    <col min="244" max="16384" width="9.140625" style="195" customWidth="1"/>
  </cols>
  <sheetData>
    <row r="1" spans="1:243" s="1" customFormat="1" ht="60" customHeight="1" hidden="1">
      <c r="A1" s="406" t="str">
        <f>B2&amp;" BoQ"</f>
        <v> BoQ</v>
      </c>
      <c r="B1" s="407"/>
      <c r="C1" s="407"/>
      <c r="D1" s="407"/>
      <c r="E1" s="407"/>
      <c r="F1" s="407"/>
      <c r="G1" s="407"/>
      <c r="H1" s="407"/>
      <c r="I1" s="407"/>
      <c r="J1" s="407"/>
      <c r="K1" s="407"/>
      <c r="L1" s="407"/>
      <c r="M1" s="75"/>
      <c r="N1" s="75"/>
      <c r="O1" s="76"/>
      <c r="P1" s="76"/>
      <c r="Q1" s="77"/>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8"/>
      <c r="IE1" s="3"/>
      <c r="IF1" s="3"/>
      <c r="IG1" s="3"/>
      <c r="IH1" s="3"/>
      <c r="II1" s="3"/>
    </row>
    <row r="2" spans="1:55" s="1" customFormat="1" ht="77.25" customHeight="1" hidden="1">
      <c r="A2" s="188"/>
      <c r="B2" s="189"/>
      <c r="C2" s="190" t="s">
        <v>6</v>
      </c>
      <c r="D2" s="190"/>
      <c r="E2" s="189"/>
      <c r="J2" s="5"/>
      <c r="K2" s="5"/>
      <c r="L2" s="5"/>
      <c r="O2" s="2"/>
      <c r="P2" s="2"/>
      <c r="Q2" s="3"/>
      <c r="BC2" s="79"/>
    </row>
    <row r="3" spans="1:243" s="1" customFormat="1" ht="105" customHeight="1" hidden="1" thickBot="1">
      <c r="A3" s="80"/>
      <c r="C3" s="1" t="s">
        <v>9</v>
      </c>
      <c r="BC3" s="79"/>
      <c r="IE3" s="3"/>
      <c r="IF3" s="3"/>
      <c r="IG3" s="3"/>
      <c r="IH3" s="3"/>
      <c r="II3" s="3"/>
    </row>
    <row r="4" spans="1:243" s="6" customFormat="1" ht="30.75" customHeight="1">
      <c r="A4" s="217" t="s">
        <v>118</v>
      </c>
      <c r="B4" s="408" t="s">
        <v>323</v>
      </c>
      <c r="C4" s="408"/>
      <c r="D4" s="408"/>
      <c r="E4" s="408"/>
      <c r="F4" s="408"/>
      <c r="G4" s="408"/>
      <c r="H4" s="408"/>
      <c r="I4" s="408"/>
      <c r="J4" s="408"/>
      <c r="K4" s="408"/>
      <c r="L4" s="408"/>
      <c r="M4" s="40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c r="AX4" s="218"/>
      <c r="AY4" s="218"/>
      <c r="AZ4" s="218"/>
      <c r="BA4" s="218"/>
      <c r="BB4" s="218"/>
      <c r="BC4" s="219"/>
      <c r="IE4" s="7"/>
      <c r="IF4" s="7"/>
      <c r="IG4" s="7"/>
      <c r="IH4" s="7"/>
      <c r="II4" s="7"/>
    </row>
    <row r="5" spans="1:243" s="6" customFormat="1" ht="39.75" customHeight="1">
      <c r="A5" s="220" t="s">
        <v>119</v>
      </c>
      <c r="B5" s="409" t="s">
        <v>316</v>
      </c>
      <c r="C5" s="409"/>
      <c r="D5" s="409"/>
      <c r="E5" s="409"/>
      <c r="F5" s="409"/>
      <c r="G5" s="409"/>
      <c r="H5" s="409"/>
      <c r="I5" s="409"/>
      <c r="J5" s="409"/>
      <c r="K5" s="409"/>
      <c r="L5" s="409"/>
      <c r="M5" s="409"/>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2"/>
      <c r="IE5" s="7"/>
      <c r="IF5" s="7"/>
      <c r="IG5" s="7"/>
      <c r="IH5" s="7"/>
      <c r="II5" s="7"/>
    </row>
    <row r="6" spans="1:243" s="6" customFormat="1" ht="31.5" customHeight="1">
      <c r="A6" s="220" t="s">
        <v>179</v>
      </c>
      <c r="B6" s="410" t="s">
        <v>270</v>
      </c>
      <c r="C6" s="411"/>
      <c r="D6" s="411"/>
      <c r="E6" s="411"/>
      <c r="F6" s="411"/>
      <c r="G6" s="411"/>
      <c r="H6" s="411"/>
      <c r="I6" s="411"/>
      <c r="J6" s="411"/>
      <c r="K6" s="411"/>
      <c r="L6" s="411"/>
      <c r="M6" s="411"/>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84"/>
      <c r="IE6" s="7"/>
      <c r="IF6" s="7"/>
      <c r="IG6" s="7"/>
      <c r="IH6" s="7"/>
      <c r="II6" s="7"/>
    </row>
    <row r="7" spans="1:243" s="6" customFormat="1" ht="69.75" customHeight="1" hidden="1">
      <c r="A7" s="412"/>
      <c r="B7" s="413"/>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c r="AY7" s="413"/>
      <c r="AZ7" s="413"/>
      <c r="BA7" s="413"/>
      <c r="BB7" s="413"/>
      <c r="BC7" s="414"/>
      <c r="BD7" s="84"/>
      <c r="IE7" s="7"/>
      <c r="IF7" s="7"/>
      <c r="IG7" s="7"/>
      <c r="IH7" s="7"/>
      <c r="II7" s="7"/>
    </row>
    <row r="8" spans="1:243" s="6" customFormat="1" ht="84.75" customHeight="1" hidden="1">
      <c r="A8" s="415"/>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416"/>
      <c r="AX8" s="416"/>
      <c r="AY8" s="416"/>
      <c r="AZ8" s="224"/>
      <c r="BA8" s="224"/>
      <c r="BB8" s="224"/>
      <c r="BC8" s="224"/>
      <c r="BD8" s="84"/>
      <c r="IE8" s="7"/>
      <c r="IF8" s="7"/>
      <c r="IG8" s="7"/>
      <c r="IH8" s="7"/>
      <c r="II8" s="7"/>
    </row>
    <row r="9" spans="1:243" s="9" customFormat="1" ht="66.75" customHeight="1">
      <c r="A9" s="225" t="s">
        <v>59</v>
      </c>
      <c r="B9" s="400"/>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1"/>
      <c r="AL9" s="401"/>
      <c r="AM9" s="401"/>
      <c r="AN9" s="401"/>
      <c r="AO9" s="401"/>
      <c r="AP9" s="401"/>
      <c r="AQ9" s="401"/>
      <c r="AR9" s="401"/>
      <c r="AS9" s="401"/>
      <c r="AT9" s="401"/>
      <c r="AU9" s="401"/>
      <c r="AV9" s="401"/>
      <c r="AW9" s="401"/>
      <c r="AX9" s="401"/>
      <c r="AY9" s="401"/>
      <c r="AZ9" s="401"/>
      <c r="BA9" s="401"/>
      <c r="BB9" s="401"/>
      <c r="BC9" s="401"/>
      <c r="BD9" s="85"/>
      <c r="IE9" s="10"/>
      <c r="IF9" s="10"/>
      <c r="IG9" s="10"/>
      <c r="IH9" s="10"/>
      <c r="II9" s="10"/>
    </row>
    <row r="10" spans="1:243" s="11" customFormat="1" ht="66" customHeight="1">
      <c r="A10" s="402" t="s">
        <v>296</v>
      </c>
      <c r="B10" s="320"/>
      <c r="C10" s="320"/>
      <c r="D10" s="320"/>
      <c r="E10" s="320"/>
      <c r="F10" s="320"/>
      <c r="G10" s="320"/>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0"/>
      <c r="AY10" s="320"/>
      <c r="AZ10" s="320"/>
      <c r="BA10" s="320"/>
      <c r="BB10" s="320"/>
      <c r="BC10" s="320"/>
      <c r="BD10" s="86"/>
      <c r="IE10" s="12"/>
      <c r="IF10" s="12"/>
      <c r="IG10" s="12"/>
      <c r="IH10" s="12"/>
      <c r="II10" s="12"/>
    </row>
    <row r="11" spans="1:243" s="14" customFormat="1" ht="18.75" customHeight="1" hidden="1">
      <c r="A11" s="87" t="s">
        <v>11</v>
      </c>
      <c r="B11" s="13" t="s">
        <v>12</v>
      </c>
      <c r="C11" s="13" t="s">
        <v>12</v>
      </c>
      <c r="D11" s="13" t="s">
        <v>11</v>
      </c>
      <c r="E11" s="13" t="s">
        <v>12</v>
      </c>
      <c r="F11" s="13" t="s">
        <v>13</v>
      </c>
      <c r="G11" s="13" t="s">
        <v>13</v>
      </c>
      <c r="H11" s="13" t="s">
        <v>14</v>
      </c>
      <c r="I11" s="13" t="s">
        <v>12</v>
      </c>
      <c r="J11" s="13" t="s">
        <v>11</v>
      </c>
      <c r="K11" s="13" t="s">
        <v>15</v>
      </c>
      <c r="L11" s="13" t="s">
        <v>12</v>
      </c>
      <c r="M11" s="13" t="s">
        <v>11</v>
      </c>
      <c r="N11" s="13" t="s">
        <v>13</v>
      </c>
      <c r="O11" s="13" t="s">
        <v>13</v>
      </c>
      <c r="P11" s="13" t="s">
        <v>13</v>
      </c>
      <c r="Q11" s="13" t="s">
        <v>13</v>
      </c>
      <c r="R11" s="13" t="s">
        <v>14</v>
      </c>
      <c r="S11" s="13" t="s">
        <v>14</v>
      </c>
      <c r="T11" s="13" t="s">
        <v>13</v>
      </c>
      <c r="U11" s="13" t="s">
        <v>13</v>
      </c>
      <c r="V11" s="13" t="s">
        <v>13</v>
      </c>
      <c r="W11" s="13" t="s">
        <v>13</v>
      </c>
      <c r="X11" s="13" t="s">
        <v>14</v>
      </c>
      <c r="Y11" s="13" t="s">
        <v>14</v>
      </c>
      <c r="Z11" s="13" t="s">
        <v>13</v>
      </c>
      <c r="AA11" s="13" t="s">
        <v>13</v>
      </c>
      <c r="AB11" s="13" t="s">
        <v>13</v>
      </c>
      <c r="AC11" s="13" t="s">
        <v>13</v>
      </c>
      <c r="AD11" s="13" t="s">
        <v>14</v>
      </c>
      <c r="AE11" s="13" t="s">
        <v>14</v>
      </c>
      <c r="AF11" s="13" t="s">
        <v>13</v>
      </c>
      <c r="AG11" s="13" t="s">
        <v>13</v>
      </c>
      <c r="AH11" s="13" t="s">
        <v>13</v>
      </c>
      <c r="AI11" s="13" t="s">
        <v>13</v>
      </c>
      <c r="AJ11" s="13" t="s">
        <v>14</v>
      </c>
      <c r="AK11" s="13" t="s">
        <v>14</v>
      </c>
      <c r="AL11" s="13" t="s">
        <v>13</v>
      </c>
      <c r="AM11" s="13" t="s">
        <v>13</v>
      </c>
      <c r="AN11" s="13" t="s">
        <v>13</v>
      </c>
      <c r="AO11" s="13" t="s">
        <v>13</v>
      </c>
      <c r="AP11" s="13" t="s">
        <v>14</v>
      </c>
      <c r="AQ11" s="13" t="s">
        <v>14</v>
      </c>
      <c r="AR11" s="13" t="s">
        <v>13</v>
      </c>
      <c r="AS11" s="13" t="s">
        <v>13</v>
      </c>
      <c r="AT11" s="13" t="s">
        <v>11</v>
      </c>
      <c r="AU11" s="13" t="s">
        <v>11</v>
      </c>
      <c r="AV11" s="13" t="s">
        <v>14</v>
      </c>
      <c r="AW11" s="13" t="s">
        <v>14</v>
      </c>
      <c r="AX11" s="13" t="s">
        <v>11</v>
      </c>
      <c r="AY11" s="13" t="s">
        <v>11</v>
      </c>
      <c r="AZ11" s="13" t="s">
        <v>16</v>
      </c>
      <c r="BA11" s="13" t="s">
        <v>11</v>
      </c>
      <c r="BB11" s="13" t="s">
        <v>11</v>
      </c>
      <c r="BC11" s="88" t="s">
        <v>12</v>
      </c>
      <c r="BD11" s="89"/>
      <c r="IE11" s="15"/>
      <c r="IF11" s="15"/>
      <c r="IG11" s="15"/>
      <c r="IH11" s="15"/>
      <c r="II11" s="15"/>
    </row>
    <row r="12" spans="1:243" s="14" customFormat="1" ht="32.25" customHeight="1">
      <c r="A12" s="257" t="s">
        <v>0</v>
      </c>
      <c r="B12" s="257" t="s">
        <v>17</v>
      </c>
      <c r="C12" s="283" t="s">
        <v>1</v>
      </c>
      <c r="D12" s="257" t="s">
        <v>203</v>
      </c>
      <c r="E12" s="258" t="s">
        <v>120</v>
      </c>
      <c r="F12" s="257" t="s">
        <v>121</v>
      </c>
      <c r="G12" s="257"/>
      <c r="H12" s="257"/>
      <c r="I12" s="257" t="s">
        <v>20</v>
      </c>
      <c r="J12" s="257" t="s">
        <v>21</v>
      </c>
      <c r="K12" s="257" t="s">
        <v>22</v>
      </c>
      <c r="L12" s="257" t="s">
        <v>122</v>
      </c>
      <c r="M12" s="258" t="s">
        <v>219</v>
      </c>
      <c r="N12" s="256" t="s">
        <v>24</v>
      </c>
      <c r="O12" s="13" t="s">
        <v>25</v>
      </c>
      <c r="P12" s="13" t="s">
        <v>26</v>
      </c>
      <c r="Q12" s="13" t="s">
        <v>27</v>
      </c>
      <c r="R12" s="13"/>
      <c r="S12" s="13"/>
      <c r="T12" s="13" t="s">
        <v>28</v>
      </c>
      <c r="U12" s="13" t="s">
        <v>29</v>
      </c>
      <c r="V12" s="13" t="s">
        <v>30</v>
      </c>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t="s">
        <v>123</v>
      </c>
      <c r="AZ12" s="13"/>
      <c r="BA12" s="90" t="s">
        <v>124</v>
      </c>
      <c r="BB12" s="91" t="s">
        <v>123</v>
      </c>
      <c r="BC12" s="92" t="s">
        <v>125</v>
      </c>
      <c r="BD12" s="254"/>
      <c r="IE12" s="15"/>
      <c r="IF12" s="15"/>
      <c r="IG12" s="15"/>
      <c r="IH12" s="15"/>
      <c r="II12" s="15"/>
    </row>
    <row r="13" spans="1:243" s="14" customFormat="1" ht="15" hidden="1">
      <c r="A13" s="16">
        <v>1</v>
      </c>
      <c r="B13" s="16">
        <v>2</v>
      </c>
      <c r="C13" s="284">
        <v>3</v>
      </c>
      <c r="D13" s="13">
        <v>4</v>
      </c>
      <c r="E13" s="13">
        <v>5</v>
      </c>
      <c r="F13" s="13">
        <v>6</v>
      </c>
      <c r="G13" s="13">
        <v>7</v>
      </c>
      <c r="H13" s="13">
        <v>8</v>
      </c>
      <c r="I13" s="13">
        <v>9</v>
      </c>
      <c r="J13" s="13">
        <v>10</v>
      </c>
      <c r="K13" s="13">
        <v>11</v>
      </c>
      <c r="L13" s="13">
        <v>12</v>
      </c>
      <c r="M13" s="13">
        <v>13</v>
      </c>
      <c r="N13" s="256">
        <v>14</v>
      </c>
      <c r="O13" s="13">
        <v>15</v>
      </c>
      <c r="P13" s="13">
        <v>16</v>
      </c>
      <c r="Q13" s="13">
        <v>17</v>
      </c>
      <c r="R13" s="13">
        <v>18</v>
      </c>
      <c r="S13" s="13">
        <v>19</v>
      </c>
      <c r="T13" s="13">
        <v>20</v>
      </c>
      <c r="U13" s="13">
        <v>21</v>
      </c>
      <c r="V13" s="13">
        <v>22</v>
      </c>
      <c r="W13" s="13">
        <v>23</v>
      </c>
      <c r="X13" s="13">
        <v>24</v>
      </c>
      <c r="Y13" s="13">
        <v>25</v>
      </c>
      <c r="Z13" s="13">
        <v>26</v>
      </c>
      <c r="AA13" s="13">
        <v>27</v>
      </c>
      <c r="AB13" s="13">
        <v>28</v>
      </c>
      <c r="AC13" s="13">
        <v>29</v>
      </c>
      <c r="AD13" s="13">
        <v>30</v>
      </c>
      <c r="AE13" s="13">
        <v>31</v>
      </c>
      <c r="AF13" s="13">
        <v>32</v>
      </c>
      <c r="AG13" s="13">
        <v>33</v>
      </c>
      <c r="AH13" s="13">
        <v>34</v>
      </c>
      <c r="AI13" s="13">
        <v>35</v>
      </c>
      <c r="AJ13" s="13">
        <v>36</v>
      </c>
      <c r="AK13" s="13">
        <v>37</v>
      </c>
      <c r="AL13" s="13">
        <v>38</v>
      </c>
      <c r="AM13" s="13">
        <v>39</v>
      </c>
      <c r="AN13" s="13">
        <v>40</v>
      </c>
      <c r="AO13" s="13">
        <v>41</v>
      </c>
      <c r="AP13" s="13">
        <v>42</v>
      </c>
      <c r="AQ13" s="13">
        <v>43</v>
      </c>
      <c r="AR13" s="13">
        <v>44</v>
      </c>
      <c r="AS13" s="13">
        <v>45</v>
      </c>
      <c r="AT13" s="13">
        <v>46</v>
      </c>
      <c r="AU13" s="13">
        <v>47</v>
      </c>
      <c r="AV13" s="13">
        <v>48</v>
      </c>
      <c r="AW13" s="13">
        <v>49</v>
      </c>
      <c r="AX13" s="13">
        <v>50</v>
      </c>
      <c r="AY13" s="13">
        <v>51</v>
      </c>
      <c r="AZ13" s="13">
        <v>52</v>
      </c>
      <c r="BA13" s="13">
        <v>53</v>
      </c>
      <c r="BB13" s="13">
        <v>54</v>
      </c>
      <c r="BC13" s="88">
        <v>55</v>
      </c>
      <c r="BD13" s="255"/>
      <c r="IE13" s="15"/>
      <c r="IF13" s="15"/>
      <c r="IG13" s="15"/>
      <c r="IH13" s="15"/>
      <c r="II13" s="15"/>
    </row>
    <row r="14" spans="1:243" s="30" customFormat="1" ht="35.25" customHeight="1">
      <c r="A14" s="138">
        <v>1</v>
      </c>
      <c r="B14" s="139" t="s">
        <v>202</v>
      </c>
      <c r="C14" s="191" t="s">
        <v>126</v>
      </c>
      <c r="D14" s="140"/>
      <c r="E14" s="94"/>
      <c r="F14" s="93"/>
      <c r="G14" s="95"/>
      <c r="H14" s="95"/>
      <c r="I14" s="93"/>
      <c r="J14" s="96"/>
      <c r="K14" s="97"/>
      <c r="L14" s="97"/>
      <c r="M14" s="141"/>
      <c r="N14" s="98"/>
      <c r="O14" s="98"/>
      <c r="P14" s="99"/>
      <c r="Q14" s="98"/>
      <c r="R14" s="98"/>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1"/>
      <c r="BB14" s="102"/>
      <c r="BC14" s="103"/>
      <c r="BD14" s="253"/>
      <c r="BE14" s="30" t="s">
        <v>127</v>
      </c>
      <c r="IE14" s="31">
        <v>1</v>
      </c>
      <c r="IF14" s="31" t="s">
        <v>33</v>
      </c>
      <c r="IG14" s="31" t="s">
        <v>34</v>
      </c>
      <c r="IH14" s="31">
        <v>10</v>
      </c>
      <c r="II14" s="31" t="s">
        <v>35</v>
      </c>
    </row>
    <row r="15" spans="1:243" s="30" customFormat="1" ht="32.25" customHeight="1">
      <c r="A15" s="285">
        <v>2</v>
      </c>
      <c r="B15" s="286" t="s">
        <v>290</v>
      </c>
      <c r="C15" s="192" t="s">
        <v>128</v>
      </c>
      <c r="D15" s="259"/>
      <c r="E15" s="260"/>
      <c r="F15" s="259"/>
      <c r="G15" s="261"/>
      <c r="H15" s="261"/>
      <c r="I15" s="259"/>
      <c r="J15" s="262"/>
      <c r="K15" s="263"/>
      <c r="L15" s="263"/>
      <c r="M15" s="264"/>
      <c r="N15" s="109"/>
      <c r="O15" s="109"/>
      <c r="P15" s="110"/>
      <c r="Q15" s="109"/>
      <c r="R15" s="109"/>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2"/>
      <c r="AZ15" s="111"/>
      <c r="BA15" s="113"/>
      <c r="BB15" s="114"/>
      <c r="BC15" s="115"/>
      <c r="BD15" s="253"/>
      <c r="BE15" s="30" t="s">
        <v>127</v>
      </c>
      <c r="IE15" s="31">
        <v>1</v>
      </c>
      <c r="IF15" s="31" t="s">
        <v>33</v>
      </c>
      <c r="IG15" s="31" t="s">
        <v>34</v>
      </c>
      <c r="IH15" s="31">
        <v>10</v>
      </c>
      <c r="II15" s="31" t="s">
        <v>35</v>
      </c>
    </row>
    <row r="16" spans="1:243" s="30" customFormat="1" ht="27" customHeight="1">
      <c r="A16" s="287">
        <v>2.01</v>
      </c>
      <c r="B16" s="271" t="s">
        <v>272</v>
      </c>
      <c r="C16" s="191" t="s">
        <v>129</v>
      </c>
      <c r="D16" s="312" t="s">
        <v>334</v>
      </c>
      <c r="E16" s="174" t="s">
        <v>130</v>
      </c>
      <c r="F16" s="117">
        <v>1</v>
      </c>
      <c r="G16" s="33"/>
      <c r="H16" s="20"/>
      <c r="I16" s="118" t="s">
        <v>38</v>
      </c>
      <c r="J16" s="21">
        <f aca="true" t="shared" si="0" ref="J16:J21">IF(I16="Less(-)",-1,1)</f>
        <v>1</v>
      </c>
      <c r="K16" s="22" t="s">
        <v>52</v>
      </c>
      <c r="L16" s="22" t="s">
        <v>7</v>
      </c>
      <c r="M16" s="306"/>
      <c r="N16" s="172"/>
      <c r="O16" s="119"/>
      <c r="P16" s="120"/>
      <c r="Q16" s="119"/>
      <c r="R16" s="119"/>
      <c r="S16" s="121"/>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t="e">
        <f>D16*#REF!</f>
        <v>#VALUE!</v>
      </c>
      <c r="AZ16" s="122"/>
      <c r="BA16" s="123" t="e">
        <f>total_amount_ba($B$2,$D$2,D16,F16,J16,K16,#REF!)</f>
        <v>#VALUE!</v>
      </c>
      <c r="BB16" s="123" t="e">
        <f aca="true" t="shared" si="1" ref="BB16:BB21">BA16+SUM(N16:AZ16)</f>
        <v>#VALUE!</v>
      </c>
      <c r="BC16" s="124" t="e">
        <f aca="true" t="shared" si="2" ref="BC16:BC21">SpellNumber(L16,BB16)</f>
        <v>#VALUE!</v>
      </c>
      <c r="BD16" s="253"/>
      <c r="IE16" s="31">
        <v>1.01</v>
      </c>
      <c r="IF16" s="31" t="s">
        <v>39</v>
      </c>
      <c r="IG16" s="31" t="s">
        <v>34</v>
      </c>
      <c r="IH16" s="31">
        <v>123.223</v>
      </c>
      <c r="II16" s="31" t="s">
        <v>37</v>
      </c>
    </row>
    <row r="17" spans="1:243" s="30" customFormat="1" ht="27.75" customHeight="1">
      <c r="A17" s="287">
        <v>2.02</v>
      </c>
      <c r="B17" s="271" t="s">
        <v>326</v>
      </c>
      <c r="C17" s="191" t="s">
        <v>131</v>
      </c>
      <c r="D17" s="312" t="s">
        <v>327</v>
      </c>
      <c r="E17" s="174" t="s">
        <v>130</v>
      </c>
      <c r="F17" s="117">
        <v>1</v>
      </c>
      <c r="G17" s="33"/>
      <c r="H17" s="33"/>
      <c r="I17" s="118" t="s">
        <v>38</v>
      </c>
      <c r="J17" s="21">
        <f t="shared" si="0"/>
        <v>1</v>
      </c>
      <c r="K17" s="22" t="s">
        <v>52</v>
      </c>
      <c r="L17" s="22" t="s">
        <v>7</v>
      </c>
      <c r="M17" s="306"/>
      <c r="N17" s="173"/>
      <c r="O17" s="125"/>
      <c r="P17" s="126"/>
      <c r="Q17" s="125"/>
      <c r="R17" s="125"/>
      <c r="S17" s="127"/>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t="e">
        <f>D17*#REF!</f>
        <v>#VALUE!</v>
      </c>
      <c r="AZ17" s="128"/>
      <c r="BA17" s="129" t="e">
        <f>total_amount_ba($B$2,$D$2,D17,F17,J17,K17,#REF!)</f>
        <v>#VALUE!</v>
      </c>
      <c r="BB17" s="129" t="e">
        <f t="shared" si="1"/>
        <v>#VALUE!</v>
      </c>
      <c r="BC17" s="130" t="e">
        <f t="shared" si="2"/>
        <v>#VALUE!</v>
      </c>
      <c r="BD17" s="253"/>
      <c r="IE17" s="31">
        <v>1.02</v>
      </c>
      <c r="IF17" s="31" t="s">
        <v>41</v>
      </c>
      <c r="IG17" s="31" t="s">
        <v>42</v>
      </c>
      <c r="IH17" s="31">
        <v>213</v>
      </c>
      <c r="II17" s="31" t="s">
        <v>37</v>
      </c>
    </row>
    <row r="18" spans="1:243" s="30" customFormat="1" ht="33" customHeight="1">
      <c r="A18" s="287">
        <v>2.03</v>
      </c>
      <c r="B18" s="271" t="s">
        <v>273</v>
      </c>
      <c r="C18" s="191" t="s">
        <v>132</v>
      </c>
      <c r="D18" s="313" t="s">
        <v>342</v>
      </c>
      <c r="E18" s="174" t="s">
        <v>130</v>
      </c>
      <c r="F18" s="117">
        <v>1</v>
      </c>
      <c r="G18" s="33"/>
      <c r="H18" s="33"/>
      <c r="I18" s="118" t="s">
        <v>38</v>
      </c>
      <c r="J18" s="21">
        <f t="shared" si="0"/>
        <v>1</v>
      </c>
      <c r="K18" s="22" t="s">
        <v>52</v>
      </c>
      <c r="L18" s="22" t="s">
        <v>7</v>
      </c>
      <c r="M18" s="306"/>
      <c r="N18" s="173"/>
      <c r="O18" s="125"/>
      <c r="P18" s="126"/>
      <c r="Q18" s="125"/>
      <c r="R18" s="125"/>
      <c r="S18" s="127"/>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t="e">
        <f>D18*#REF!</f>
        <v>#VALUE!</v>
      </c>
      <c r="AZ18" s="128"/>
      <c r="BA18" s="129" t="e">
        <f>total_amount_ba($B$2,$D$2,D18,F18,J18,K18,#REF!)</f>
        <v>#VALUE!</v>
      </c>
      <c r="BB18" s="129" t="e">
        <f t="shared" si="1"/>
        <v>#VALUE!</v>
      </c>
      <c r="BC18" s="130" t="e">
        <f t="shared" si="2"/>
        <v>#VALUE!</v>
      </c>
      <c r="BD18" s="253"/>
      <c r="IE18" s="31">
        <v>3</v>
      </c>
      <c r="IF18" s="31" t="s">
        <v>46</v>
      </c>
      <c r="IG18" s="31" t="s">
        <v>47</v>
      </c>
      <c r="IH18" s="31">
        <v>10</v>
      </c>
      <c r="II18" s="31" t="s">
        <v>37</v>
      </c>
    </row>
    <row r="19" spans="1:243" s="30" customFormat="1" ht="28.5" customHeight="1">
      <c r="A19" s="287">
        <v>2.04</v>
      </c>
      <c r="B19" s="271" t="s">
        <v>274</v>
      </c>
      <c r="C19" s="191" t="s">
        <v>133</v>
      </c>
      <c r="D19" s="312" t="s">
        <v>328</v>
      </c>
      <c r="E19" s="174" t="s">
        <v>285</v>
      </c>
      <c r="F19" s="117">
        <v>1</v>
      </c>
      <c r="G19" s="33"/>
      <c r="H19" s="20"/>
      <c r="I19" s="118" t="s">
        <v>38</v>
      </c>
      <c r="J19" s="21">
        <f t="shared" si="0"/>
        <v>1</v>
      </c>
      <c r="K19" s="22" t="s">
        <v>52</v>
      </c>
      <c r="L19" s="22" t="s">
        <v>7</v>
      </c>
      <c r="M19" s="306"/>
      <c r="N19" s="173"/>
      <c r="O19" s="125"/>
      <c r="P19" s="126"/>
      <c r="Q19" s="125"/>
      <c r="R19" s="125"/>
      <c r="S19" s="127"/>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t="e">
        <f>D19*#REF!</f>
        <v>#VALUE!</v>
      </c>
      <c r="AZ19" s="128"/>
      <c r="BA19" s="129" t="e">
        <f>total_amount_ba($B$2,$D$2,D19,F19,J19,K19,#REF!)</f>
        <v>#VALUE!</v>
      </c>
      <c r="BB19" s="129" t="e">
        <f t="shared" si="1"/>
        <v>#VALUE!</v>
      </c>
      <c r="BC19" s="130" t="e">
        <f t="shared" si="2"/>
        <v>#VALUE!</v>
      </c>
      <c r="BD19" s="253"/>
      <c r="IE19" s="31">
        <v>1.01</v>
      </c>
      <c r="IF19" s="31" t="s">
        <v>39</v>
      </c>
      <c r="IG19" s="31" t="s">
        <v>34</v>
      </c>
      <c r="IH19" s="31">
        <v>123.223</v>
      </c>
      <c r="II19" s="31" t="s">
        <v>37</v>
      </c>
    </row>
    <row r="20" spans="1:243" s="30" customFormat="1" ht="26.25" customHeight="1">
      <c r="A20" s="287">
        <v>2.05</v>
      </c>
      <c r="B20" s="271" t="s">
        <v>275</v>
      </c>
      <c r="C20" s="191" t="s">
        <v>134</v>
      </c>
      <c r="D20" s="313" t="s">
        <v>342</v>
      </c>
      <c r="E20" s="174" t="s">
        <v>346</v>
      </c>
      <c r="F20" s="117">
        <v>1</v>
      </c>
      <c r="G20" s="33"/>
      <c r="H20" s="33"/>
      <c r="I20" s="118" t="s">
        <v>38</v>
      </c>
      <c r="J20" s="21">
        <f t="shared" si="0"/>
        <v>1</v>
      </c>
      <c r="K20" s="22" t="s">
        <v>52</v>
      </c>
      <c r="L20" s="22" t="s">
        <v>7</v>
      </c>
      <c r="M20" s="306"/>
      <c r="N20" s="173"/>
      <c r="O20" s="125"/>
      <c r="P20" s="126"/>
      <c r="Q20" s="125"/>
      <c r="R20" s="125"/>
      <c r="S20" s="127"/>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t="e">
        <f>D20*#REF!</f>
        <v>#VALUE!</v>
      </c>
      <c r="AZ20" s="128"/>
      <c r="BA20" s="129" t="e">
        <f>total_amount_ba($B$2,$D$2,D20,F20,J20,K20,#REF!)</f>
        <v>#VALUE!</v>
      </c>
      <c r="BB20" s="129" t="e">
        <f t="shared" si="1"/>
        <v>#VALUE!</v>
      </c>
      <c r="BC20" s="130" t="e">
        <f t="shared" si="2"/>
        <v>#VALUE!</v>
      </c>
      <c r="BD20" s="253"/>
      <c r="IE20" s="31">
        <v>1.02</v>
      </c>
      <c r="IF20" s="31" t="s">
        <v>41</v>
      </c>
      <c r="IG20" s="31" t="s">
        <v>42</v>
      </c>
      <c r="IH20" s="31">
        <v>213</v>
      </c>
      <c r="II20" s="31" t="s">
        <v>37</v>
      </c>
    </row>
    <row r="21" spans="1:243" s="30" customFormat="1" ht="25.5" customHeight="1">
      <c r="A21" s="287">
        <v>2.06</v>
      </c>
      <c r="B21" s="271" t="s">
        <v>276</v>
      </c>
      <c r="C21" s="191" t="s">
        <v>135</v>
      </c>
      <c r="D21" s="312" t="s">
        <v>329</v>
      </c>
      <c r="E21" s="174" t="s">
        <v>286</v>
      </c>
      <c r="F21" s="117">
        <v>1</v>
      </c>
      <c r="G21" s="33"/>
      <c r="H21" s="33"/>
      <c r="I21" s="118" t="s">
        <v>38</v>
      </c>
      <c r="J21" s="21">
        <f t="shared" si="0"/>
        <v>1</v>
      </c>
      <c r="K21" s="22" t="s">
        <v>52</v>
      </c>
      <c r="L21" s="22" t="s">
        <v>7</v>
      </c>
      <c r="M21" s="306"/>
      <c r="N21" s="173"/>
      <c r="O21" s="125"/>
      <c r="P21" s="126"/>
      <c r="Q21" s="125"/>
      <c r="R21" s="125"/>
      <c r="S21" s="127"/>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t="e">
        <f>D21*#REF!</f>
        <v>#VALUE!</v>
      </c>
      <c r="AZ21" s="128"/>
      <c r="BA21" s="129" t="e">
        <f>total_amount_ba($B$2,$D$2,D21,F21,J21,K21,#REF!)</f>
        <v>#VALUE!</v>
      </c>
      <c r="BB21" s="129" t="e">
        <f t="shared" si="1"/>
        <v>#VALUE!</v>
      </c>
      <c r="BC21" s="130" t="e">
        <f t="shared" si="2"/>
        <v>#VALUE!</v>
      </c>
      <c r="BD21" s="253"/>
      <c r="IE21" s="31">
        <v>3</v>
      </c>
      <c r="IF21" s="31" t="s">
        <v>46</v>
      </c>
      <c r="IG21" s="31" t="s">
        <v>47</v>
      </c>
      <c r="IH21" s="31">
        <v>10</v>
      </c>
      <c r="II21" s="31" t="s">
        <v>37</v>
      </c>
    </row>
    <row r="22" spans="1:243" s="30" customFormat="1" ht="26.25" customHeight="1">
      <c r="A22" s="287">
        <v>2.07</v>
      </c>
      <c r="B22" s="271" t="s">
        <v>277</v>
      </c>
      <c r="C22" s="191" t="s">
        <v>281</v>
      </c>
      <c r="D22" s="312" t="s">
        <v>330</v>
      </c>
      <c r="E22" s="174" t="s">
        <v>286</v>
      </c>
      <c r="F22" s="117"/>
      <c r="G22" s="33"/>
      <c r="H22" s="33"/>
      <c r="I22" s="118"/>
      <c r="J22" s="21"/>
      <c r="K22" s="22"/>
      <c r="L22" s="22"/>
      <c r="M22" s="306"/>
      <c r="N22" s="173"/>
      <c r="O22" s="125"/>
      <c r="P22" s="126"/>
      <c r="Q22" s="125"/>
      <c r="R22" s="125"/>
      <c r="S22" s="127"/>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9"/>
      <c r="BB22" s="129"/>
      <c r="BC22" s="130"/>
      <c r="BD22" s="253"/>
      <c r="IE22" s="31"/>
      <c r="IF22" s="31"/>
      <c r="IG22" s="31"/>
      <c r="IH22" s="31"/>
      <c r="II22" s="31"/>
    </row>
    <row r="23" spans="1:243" s="30" customFormat="1" ht="24.75" customHeight="1">
      <c r="A23" s="287">
        <v>2.08</v>
      </c>
      <c r="B23" s="271" t="s">
        <v>278</v>
      </c>
      <c r="C23" s="191" t="s">
        <v>282</v>
      </c>
      <c r="D23" s="312" t="s">
        <v>331</v>
      </c>
      <c r="E23" s="174" t="s">
        <v>286</v>
      </c>
      <c r="F23" s="117"/>
      <c r="G23" s="33"/>
      <c r="H23" s="33"/>
      <c r="I23" s="118"/>
      <c r="J23" s="21"/>
      <c r="K23" s="22"/>
      <c r="L23" s="22"/>
      <c r="M23" s="306"/>
      <c r="N23" s="173"/>
      <c r="O23" s="125"/>
      <c r="P23" s="126"/>
      <c r="Q23" s="125"/>
      <c r="R23" s="125"/>
      <c r="S23" s="127"/>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9"/>
      <c r="BB23" s="129"/>
      <c r="BC23" s="130"/>
      <c r="BD23" s="253"/>
      <c r="IE23" s="31"/>
      <c r="IF23" s="31"/>
      <c r="IG23" s="31"/>
      <c r="IH23" s="31"/>
      <c r="II23" s="31"/>
    </row>
    <row r="24" spans="1:243" s="30" customFormat="1" ht="24" customHeight="1">
      <c r="A24" s="287">
        <v>2.09</v>
      </c>
      <c r="B24" s="271" t="s">
        <v>279</v>
      </c>
      <c r="C24" s="191" t="s">
        <v>283</v>
      </c>
      <c r="D24" s="312" t="s">
        <v>332</v>
      </c>
      <c r="E24" s="174" t="s">
        <v>287</v>
      </c>
      <c r="F24" s="117"/>
      <c r="G24" s="33"/>
      <c r="H24" s="33"/>
      <c r="I24" s="118"/>
      <c r="J24" s="21"/>
      <c r="K24" s="22"/>
      <c r="L24" s="22"/>
      <c r="M24" s="306"/>
      <c r="N24" s="173"/>
      <c r="O24" s="125"/>
      <c r="P24" s="126"/>
      <c r="Q24" s="125"/>
      <c r="R24" s="125"/>
      <c r="S24" s="127"/>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9"/>
      <c r="BB24" s="129"/>
      <c r="BC24" s="130"/>
      <c r="BD24" s="253"/>
      <c r="IE24" s="31"/>
      <c r="IF24" s="31"/>
      <c r="IG24" s="31"/>
      <c r="IH24" s="31"/>
      <c r="II24" s="31"/>
    </row>
    <row r="25" spans="1:243" s="30" customFormat="1" ht="26.25" customHeight="1">
      <c r="A25" s="288">
        <v>2.1</v>
      </c>
      <c r="B25" s="271" t="s">
        <v>280</v>
      </c>
      <c r="C25" s="191" t="s">
        <v>284</v>
      </c>
      <c r="D25" s="312" t="s">
        <v>333</v>
      </c>
      <c r="E25" s="174" t="s">
        <v>287</v>
      </c>
      <c r="F25" s="117"/>
      <c r="G25" s="33"/>
      <c r="H25" s="33"/>
      <c r="I25" s="118"/>
      <c r="J25" s="21"/>
      <c r="K25" s="22"/>
      <c r="L25" s="22"/>
      <c r="M25" s="306"/>
      <c r="N25" s="173"/>
      <c r="O25" s="125"/>
      <c r="P25" s="126"/>
      <c r="Q25" s="125"/>
      <c r="R25" s="125"/>
      <c r="S25" s="127"/>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9"/>
      <c r="BB25" s="129"/>
      <c r="BC25" s="130"/>
      <c r="BD25" s="253"/>
      <c r="IE25" s="31"/>
      <c r="IF25" s="31"/>
      <c r="IG25" s="31"/>
      <c r="IH25" s="31"/>
      <c r="II25" s="31"/>
    </row>
    <row r="26" spans="1:243" s="30" customFormat="1" ht="32.25" customHeight="1">
      <c r="A26" s="285">
        <v>3</v>
      </c>
      <c r="B26" s="289" t="s">
        <v>291</v>
      </c>
      <c r="C26" s="191"/>
      <c r="D26" s="272"/>
      <c r="E26" s="174"/>
      <c r="F26" s="117"/>
      <c r="G26" s="33"/>
      <c r="H26" s="33"/>
      <c r="I26" s="118"/>
      <c r="J26" s="21"/>
      <c r="K26" s="22"/>
      <c r="L26" s="22"/>
      <c r="M26" s="282"/>
      <c r="N26" s="173"/>
      <c r="O26" s="125"/>
      <c r="P26" s="126"/>
      <c r="Q26" s="125"/>
      <c r="R26" s="125"/>
      <c r="S26" s="127"/>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9"/>
      <c r="BB26" s="129"/>
      <c r="BC26" s="130"/>
      <c r="BD26" s="253"/>
      <c r="IE26" s="31"/>
      <c r="IF26" s="31"/>
      <c r="IG26" s="31"/>
      <c r="IH26" s="31"/>
      <c r="II26" s="31"/>
    </row>
    <row r="27" spans="1:243" s="30" customFormat="1" ht="27" customHeight="1">
      <c r="A27" s="287">
        <v>3.01</v>
      </c>
      <c r="B27" s="271" t="s">
        <v>292</v>
      </c>
      <c r="C27" s="191"/>
      <c r="D27" s="312" t="s">
        <v>335</v>
      </c>
      <c r="E27" s="174" t="s">
        <v>130</v>
      </c>
      <c r="F27" s="117"/>
      <c r="G27" s="33"/>
      <c r="H27" s="33"/>
      <c r="I27" s="118"/>
      <c r="J27" s="21"/>
      <c r="K27" s="22"/>
      <c r="L27" s="22"/>
      <c r="M27" s="306"/>
      <c r="N27" s="173"/>
      <c r="O27" s="125"/>
      <c r="P27" s="126"/>
      <c r="Q27" s="125"/>
      <c r="R27" s="125"/>
      <c r="S27" s="127"/>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9"/>
      <c r="BB27" s="129"/>
      <c r="BC27" s="130"/>
      <c r="BD27" s="253"/>
      <c r="IE27" s="31"/>
      <c r="IF27" s="31"/>
      <c r="IG27" s="31"/>
      <c r="IH27" s="31"/>
      <c r="II27" s="31"/>
    </row>
    <row r="28" spans="1:243" s="30" customFormat="1" ht="29.25" customHeight="1">
      <c r="A28" s="287">
        <v>3.02</v>
      </c>
      <c r="B28" s="271" t="s">
        <v>345</v>
      </c>
      <c r="C28" s="191"/>
      <c r="D28" s="312" t="s">
        <v>336</v>
      </c>
      <c r="E28" s="174" t="s">
        <v>130</v>
      </c>
      <c r="F28" s="117"/>
      <c r="G28" s="33"/>
      <c r="H28" s="33"/>
      <c r="I28" s="118"/>
      <c r="J28" s="21"/>
      <c r="K28" s="22"/>
      <c r="L28" s="22"/>
      <c r="M28" s="306"/>
      <c r="N28" s="173"/>
      <c r="O28" s="125"/>
      <c r="P28" s="126"/>
      <c r="Q28" s="125"/>
      <c r="R28" s="125"/>
      <c r="S28" s="127"/>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9"/>
      <c r="BB28" s="129"/>
      <c r="BC28" s="130"/>
      <c r="BD28" s="253"/>
      <c r="IE28" s="31"/>
      <c r="IF28" s="31"/>
      <c r="IG28" s="31"/>
      <c r="IH28" s="31"/>
      <c r="II28" s="31"/>
    </row>
    <row r="29" spans="1:243" s="30" customFormat="1" ht="29.25" customHeight="1">
      <c r="A29" s="287">
        <v>3.03</v>
      </c>
      <c r="B29" s="271" t="s">
        <v>341</v>
      </c>
      <c r="C29" s="191"/>
      <c r="D29" s="312" t="s">
        <v>338</v>
      </c>
      <c r="E29" s="174" t="s">
        <v>130</v>
      </c>
      <c r="F29" s="117"/>
      <c r="G29" s="33"/>
      <c r="H29" s="33"/>
      <c r="I29" s="118"/>
      <c r="J29" s="21"/>
      <c r="K29" s="22"/>
      <c r="L29" s="22"/>
      <c r="M29" s="306"/>
      <c r="N29" s="173"/>
      <c r="O29" s="125"/>
      <c r="P29" s="126"/>
      <c r="Q29" s="125"/>
      <c r="R29" s="125"/>
      <c r="S29" s="127"/>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9"/>
      <c r="BB29" s="129"/>
      <c r="BC29" s="130"/>
      <c r="BD29" s="253"/>
      <c r="IE29" s="31"/>
      <c r="IF29" s="31"/>
      <c r="IG29" s="31"/>
      <c r="IH29" s="31"/>
      <c r="II29" s="31"/>
    </row>
    <row r="30" spans="1:243" s="30" customFormat="1" ht="30" customHeight="1">
      <c r="A30" s="287">
        <v>3.04</v>
      </c>
      <c r="B30" s="271" t="s">
        <v>273</v>
      </c>
      <c r="C30" s="191"/>
      <c r="D30" s="313" t="s">
        <v>342</v>
      </c>
      <c r="E30" s="174" t="s">
        <v>130</v>
      </c>
      <c r="F30" s="117"/>
      <c r="G30" s="33"/>
      <c r="H30" s="33"/>
      <c r="I30" s="118"/>
      <c r="J30" s="21"/>
      <c r="K30" s="22"/>
      <c r="L30" s="22"/>
      <c r="M30" s="306"/>
      <c r="N30" s="173"/>
      <c r="O30" s="125"/>
      <c r="P30" s="126"/>
      <c r="Q30" s="125"/>
      <c r="R30" s="125"/>
      <c r="S30" s="127"/>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9"/>
      <c r="BB30" s="129"/>
      <c r="BC30" s="130"/>
      <c r="BD30" s="253"/>
      <c r="IE30" s="31"/>
      <c r="IF30" s="31"/>
      <c r="IG30" s="31"/>
      <c r="IH30" s="31"/>
      <c r="II30" s="31"/>
    </row>
    <row r="31" spans="1:243" s="30" customFormat="1" ht="27" customHeight="1">
      <c r="A31" s="287">
        <v>3.05</v>
      </c>
      <c r="B31" s="271" t="s">
        <v>274</v>
      </c>
      <c r="C31" s="191"/>
      <c r="D31" s="312" t="s">
        <v>328</v>
      </c>
      <c r="E31" s="174" t="s">
        <v>285</v>
      </c>
      <c r="F31" s="117"/>
      <c r="G31" s="33"/>
      <c r="H31" s="33"/>
      <c r="I31" s="118"/>
      <c r="J31" s="21"/>
      <c r="K31" s="22"/>
      <c r="L31" s="22"/>
      <c r="M31" s="306"/>
      <c r="N31" s="173"/>
      <c r="O31" s="125"/>
      <c r="P31" s="126"/>
      <c r="Q31" s="125"/>
      <c r="R31" s="125"/>
      <c r="S31" s="127"/>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9"/>
      <c r="BB31" s="129"/>
      <c r="BC31" s="130"/>
      <c r="BD31" s="253"/>
      <c r="IE31" s="31"/>
      <c r="IF31" s="31"/>
      <c r="IG31" s="31"/>
      <c r="IH31" s="31"/>
      <c r="II31" s="31"/>
    </row>
    <row r="32" spans="1:243" s="30" customFormat="1" ht="27.75" customHeight="1">
      <c r="A32" s="287">
        <v>3.06</v>
      </c>
      <c r="B32" s="271" t="s">
        <v>289</v>
      </c>
      <c r="C32" s="191"/>
      <c r="D32" s="312" t="s">
        <v>329</v>
      </c>
      <c r="E32" s="174" t="s">
        <v>286</v>
      </c>
      <c r="F32" s="117"/>
      <c r="G32" s="33"/>
      <c r="H32" s="33"/>
      <c r="I32" s="118"/>
      <c r="J32" s="21"/>
      <c r="K32" s="22"/>
      <c r="L32" s="22"/>
      <c r="M32" s="306"/>
      <c r="N32" s="173"/>
      <c r="O32" s="125"/>
      <c r="P32" s="126"/>
      <c r="Q32" s="125"/>
      <c r="R32" s="125"/>
      <c r="S32" s="127"/>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9"/>
      <c r="BB32" s="129"/>
      <c r="BC32" s="130"/>
      <c r="BD32" s="253"/>
      <c r="IE32" s="31"/>
      <c r="IF32" s="31"/>
      <c r="IG32" s="31"/>
      <c r="IH32" s="31"/>
      <c r="II32" s="31"/>
    </row>
    <row r="33" spans="1:243" s="30" customFormat="1" ht="25.5" customHeight="1">
      <c r="A33" s="287">
        <v>3.07</v>
      </c>
      <c r="B33" s="271" t="s">
        <v>293</v>
      </c>
      <c r="C33" s="191"/>
      <c r="D33" s="312" t="s">
        <v>337</v>
      </c>
      <c r="E33" s="174" t="s">
        <v>286</v>
      </c>
      <c r="F33" s="117"/>
      <c r="G33" s="33"/>
      <c r="H33" s="33"/>
      <c r="I33" s="118"/>
      <c r="J33" s="21"/>
      <c r="K33" s="22"/>
      <c r="L33" s="22"/>
      <c r="M33" s="306"/>
      <c r="N33" s="173"/>
      <c r="O33" s="125"/>
      <c r="P33" s="126"/>
      <c r="Q33" s="125"/>
      <c r="R33" s="125"/>
      <c r="S33" s="127"/>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9"/>
      <c r="BB33" s="129"/>
      <c r="BC33" s="130"/>
      <c r="BD33" s="253"/>
      <c r="IE33" s="31"/>
      <c r="IF33" s="31"/>
      <c r="IG33" s="31"/>
      <c r="IH33" s="31"/>
      <c r="II33" s="31"/>
    </row>
    <row r="34" spans="1:243" s="30" customFormat="1" ht="25.5" customHeight="1">
      <c r="A34" s="287">
        <v>3.08</v>
      </c>
      <c r="B34" s="271" t="s">
        <v>294</v>
      </c>
      <c r="C34" s="191"/>
      <c r="D34" s="312" t="s">
        <v>331</v>
      </c>
      <c r="E34" s="174" t="s">
        <v>286</v>
      </c>
      <c r="F34" s="117"/>
      <c r="G34" s="33"/>
      <c r="H34" s="33"/>
      <c r="I34" s="118"/>
      <c r="J34" s="21"/>
      <c r="K34" s="22"/>
      <c r="L34" s="22"/>
      <c r="M34" s="306"/>
      <c r="N34" s="173"/>
      <c r="O34" s="125"/>
      <c r="P34" s="126"/>
      <c r="Q34" s="125"/>
      <c r="R34" s="125"/>
      <c r="S34" s="127"/>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9"/>
      <c r="BB34" s="129"/>
      <c r="BC34" s="130"/>
      <c r="BD34" s="253"/>
      <c r="IE34" s="31"/>
      <c r="IF34" s="31"/>
      <c r="IG34" s="31"/>
      <c r="IH34" s="31"/>
      <c r="II34" s="31"/>
    </row>
    <row r="35" spans="1:243" s="30" customFormat="1" ht="26.25" customHeight="1">
      <c r="A35" s="287">
        <v>3.09</v>
      </c>
      <c r="B35" s="271" t="s">
        <v>279</v>
      </c>
      <c r="C35" s="191"/>
      <c r="D35" s="312" t="s">
        <v>332</v>
      </c>
      <c r="E35" s="174" t="s">
        <v>287</v>
      </c>
      <c r="F35" s="117"/>
      <c r="G35" s="33"/>
      <c r="H35" s="33"/>
      <c r="I35" s="118"/>
      <c r="J35" s="21"/>
      <c r="K35" s="22"/>
      <c r="L35" s="22"/>
      <c r="M35" s="306"/>
      <c r="N35" s="173"/>
      <c r="O35" s="125"/>
      <c r="P35" s="126"/>
      <c r="Q35" s="125"/>
      <c r="R35" s="125"/>
      <c r="S35" s="127"/>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9"/>
      <c r="BB35" s="129"/>
      <c r="BC35" s="130"/>
      <c r="BD35" s="253"/>
      <c r="IE35" s="31"/>
      <c r="IF35" s="31"/>
      <c r="IG35" s="31"/>
      <c r="IH35" s="31"/>
      <c r="II35" s="31"/>
    </row>
    <row r="36" spans="1:243" s="30" customFormat="1" ht="26.25" customHeight="1">
      <c r="A36" s="288">
        <v>3.1</v>
      </c>
      <c r="B36" s="271" t="s">
        <v>280</v>
      </c>
      <c r="C36" s="191"/>
      <c r="D36" s="312" t="s">
        <v>333</v>
      </c>
      <c r="E36" s="174" t="s">
        <v>287</v>
      </c>
      <c r="F36" s="117"/>
      <c r="G36" s="33"/>
      <c r="H36" s="33"/>
      <c r="I36" s="118"/>
      <c r="J36" s="21"/>
      <c r="K36" s="22"/>
      <c r="L36" s="22"/>
      <c r="M36" s="306"/>
      <c r="N36" s="173"/>
      <c r="O36" s="125"/>
      <c r="P36" s="126"/>
      <c r="Q36" s="125"/>
      <c r="R36" s="125"/>
      <c r="S36" s="127"/>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9"/>
      <c r="BB36" s="129"/>
      <c r="BC36" s="130"/>
      <c r="BD36" s="253"/>
      <c r="IE36" s="31"/>
      <c r="IF36" s="31"/>
      <c r="IG36" s="31"/>
      <c r="IH36" s="31"/>
      <c r="II36" s="31"/>
    </row>
    <row r="37" spans="1:243" s="30" customFormat="1" ht="33.75" customHeight="1">
      <c r="A37" s="285">
        <v>4</v>
      </c>
      <c r="B37" s="289" t="s">
        <v>295</v>
      </c>
      <c r="C37" s="191"/>
      <c r="D37" s="272"/>
      <c r="E37" s="174"/>
      <c r="F37" s="117"/>
      <c r="G37" s="33"/>
      <c r="H37" s="33"/>
      <c r="I37" s="118"/>
      <c r="J37" s="21"/>
      <c r="K37" s="22"/>
      <c r="L37" s="22"/>
      <c r="M37" s="282"/>
      <c r="N37" s="173"/>
      <c r="O37" s="125"/>
      <c r="P37" s="126"/>
      <c r="Q37" s="125"/>
      <c r="R37" s="125"/>
      <c r="S37" s="127"/>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9"/>
      <c r="BB37" s="129"/>
      <c r="BC37" s="130"/>
      <c r="BD37" s="253"/>
      <c r="IE37" s="31"/>
      <c r="IF37" s="31"/>
      <c r="IG37" s="31"/>
      <c r="IH37" s="31"/>
      <c r="II37" s="31"/>
    </row>
    <row r="38" spans="1:243" s="30" customFormat="1" ht="31.5" customHeight="1">
      <c r="A38" s="287">
        <v>4.01</v>
      </c>
      <c r="B38" s="271" t="s">
        <v>288</v>
      </c>
      <c r="C38" s="191"/>
      <c r="D38" s="312" t="s">
        <v>339</v>
      </c>
      <c r="E38" s="174" t="s">
        <v>130</v>
      </c>
      <c r="F38" s="117"/>
      <c r="G38" s="33"/>
      <c r="H38" s="33"/>
      <c r="I38" s="118"/>
      <c r="J38" s="21"/>
      <c r="K38" s="22"/>
      <c r="L38" s="22"/>
      <c r="M38" s="306"/>
      <c r="N38" s="173"/>
      <c r="O38" s="125"/>
      <c r="P38" s="126"/>
      <c r="Q38" s="125"/>
      <c r="R38" s="125"/>
      <c r="S38" s="127"/>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9"/>
      <c r="BB38" s="129"/>
      <c r="BC38" s="130"/>
      <c r="BD38" s="253"/>
      <c r="IE38" s="31"/>
      <c r="IF38" s="31"/>
      <c r="IG38" s="31"/>
      <c r="IH38" s="31"/>
      <c r="II38" s="31"/>
    </row>
    <row r="39" spans="1:243" s="30" customFormat="1" ht="27.75" customHeight="1">
      <c r="A39" s="287">
        <v>4.02</v>
      </c>
      <c r="B39" s="271" t="s">
        <v>341</v>
      </c>
      <c r="C39" s="191"/>
      <c r="D39" s="312" t="s">
        <v>338</v>
      </c>
      <c r="E39" s="174" t="s">
        <v>130</v>
      </c>
      <c r="F39" s="117"/>
      <c r="G39" s="33"/>
      <c r="H39" s="33"/>
      <c r="I39" s="118"/>
      <c r="J39" s="21"/>
      <c r="K39" s="22"/>
      <c r="L39" s="22"/>
      <c r="M39" s="306"/>
      <c r="N39" s="173"/>
      <c r="O39" s="125"/>
      <c r="P39" s="126"/>
      <c r="Q39" s="125"/>
      <c r="R39" s="125"/>
      <c r="S39" s="127"/>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9"/>
      <c r="BB39" s="129"/>
      <c r="BC39" s="130"/>
      <c r="BD39" s="253"/>
      <c r="IE39" s="31"/>
      <c r="IF39" s="31"/>
      <c r="IG39" s="31"/>
      <c r="IH39" s="31"/>
      <c r="II39" s="31"/>
    </row>
    <row r="40" spans="1:243" s="30" customFormat="1" ht="28.5" customHeight="1">
      <c r="A40" s="287">
        <v>4.03</v>
      </c>
      <c r="B40" s="271" t="s">
        <v>274</v>
      </c>
      <c r="C40" s="191"/>
      <c r="D40" s="312" t="s">
        <v>340</v>
      </c>
      <c r="E40" s="174" t="s">
        <v>285</v>
      </c>
      <c r="F40" s="117"/>
      <c r="G40" s="33"/>
      <c r="H40" s="33"/>
      <c r="I40" s="118"/>
      <c r="J40" s="21"/>
      <c r="K40" s="22"/>
      <c r="L40" s="22"/>
      <c r="M40" s="306"/>
      <c r="N40" s="173"/>
      <c r="O40" s="125"/>
      <c r="P40" s="126"/>
      <c r="Q40" s="125"/>
      <c r="R40" s="125"/>
      <c r="S40" s="127"/>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9"/>
      <c r="BB40" s="129"/>
      <c r="BC40" s="130"/>
      <c r="BD40" s="253"/>
      <c r="IE40" s="31"/>
      <c r="IF40" s="31"/>
      <c r="IG40" s="31"/>
      <c r="IH40" s="31"/>
      <c r="II40" s="31"/>
    </row>
    <row r="41" spans="1:243" s="30" customFormat="1" ht="27" customHeight="1">
      <c r="A41" s="287">
        <v>4.04</v>
      </c>
      <c r="B41" s="271" t="s">
        <v>289</v>
      </c>
      <c r="C41" s="191"/>
      <c r="D41" s="312" t="s">
        <v>329</v>
      </c>
      <c r="E41" s="174" t="s">
        <v>286</v>
      </c>
      <c r="F41" s="117"/>
      <c r="G41" s="33"/>
      <c r="H41" s="33"/>
      <c r="I41" s="118"/>
      <c r="J41" s="21"/>
      <c r="K41" s="22"/>
      <c r="L41" s="22"/>
      <c r="M41" s="306"/>
      <c r="N41" s="173"/>
      <c r="O41" s="125"/>
      <c r="P41" s="126"/>
      <c r="Q41" s="125"/>
      <c r="R41" s="125"/>
      <c r="S41" s="127"/>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9"/>
      <c r="BB41" s="129"/>
      <c r="BC41" s="130"/>
      <c r="BD41" s="253"/>
      <c r="IE41" s="31"/>
      <c r="IF41" s="31"/>
      <c r="IG41" s="31"/>
      <c r="IH41" s="31"/>
      <c r="II41" s="31"/>
    </row>
    <row r="42" spans="1:243" s="30" customFormat="1" ht="26.25" customHeight="1">
      <c r="A42" s="287">
        <v>4.05</v>
      </c>
      <c r="B42" s="271" t="s">
        <v>279</v>
      </c>
      <c r="C42" s="191"/>
      <c r="D42" s="312" t="s">
        <v>332</v>
      </c>
      <c r="E42" s="174" t="s">
        <v>287</v>
      </c>
      <c r="F42" s="117"/>
      <c r="G42" s="33"/>
      <c r="H42" s="33"/>
      <c r="I42" s="118"/>
      <c r="J42" s="21"/>
      <c r="K42" s="22"/>
      <c r="L42" s="22"/>
      <c r="M42" s="306"/>
      <c r="N42" s="173"/>
      <c r="O42" s="125"/>
      <c r="P42" s="126"/>
      <c r="Q42" s="125"/>
      <c r="R42" s="125"/>
      <c r="S42" s="127"/>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9"/>
      <c r="BB42" s="129"/>
      <c r="BC42" s="130"/>
      <c r="BD42" s="253"/>
      <c r="IE42" s="31"/>
      <c r="IF42" s="31"/>
      <c r="IG42" s="31"/>
      <c r="IH42" s="31"/>
      <c r="II42" s="31"/>
    </row>
    <row r="43" spans="1:243" s="30" customFormat="1" ht="28.5" customHeight="1">
      <c r="A43" s="287">
        <v>4.06</v>
      </c>
      <c r="B43" s="271" t="s">
        <v>280</v>
      </c>
      <c r="C43" s="191"/>
      <c r="D43" s="312" t="s">
        <v>333</v>
      </c>
      <c r="E43" s="174" t="s">
        <v>287</v>
      </c>
      <c r="F43" s="117">
        <v>1</v>
      </c>
      <c r="G43" s="33"/>
      <c r="H43" s="33"/>
      <c r="I43" s="118" t="s">
        <v>38</v>
      </c>
      <c r="J43" s="21">
        <f>IF(I43="Less(-)",-1,1)</f>
        <v>1</v>
      </c>
      <c r="K43" s="22" t="s">
        <v>52</v>
      </c>
      <c r="L43" s="22" t="s">
        <v>7</v>
      </c>
      <c r="M43" s="306"/>
      <c r="N43" s="173"/>
      <c r="O43" s="125"/>
      <c r="P43" s="126"/>
      <c r="Q43" s="125"/>
      <c r="R43" s="125"/>
      <c r="S43" s="127"/>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t="e">
        <f>D43*#REF!</f>
        <v>#VALUE!</v>
      </c>
      <c r="AZ43" s="128"/>
      <c r="BA43" s="129" t="e">
        <f>total_amount_ba($B$2,$D$2,D43,F43,J43,K43,#REF!)</f>
        <v>#VALUE!</v>
      </c>
      <c r="BB43" s="129" t="e">
        <f>BA43+SUM(N43:AZ43)</f>
        <v>#VALUE!</v>
      </c>
      <c r="BC43" s="130" t="e">
        <f>SpellNumber(L43,BB43)</f>
        <v>#VALUE!</v>
      </c>
      <c r="BD43" s="253"/>
      <c r="IE43" s="31">
        <v>1.02</v>
      </c>
      <c r="IF43" s="31" t="s">
        <v>41</v>
      </c>
      <c r="IG43" s="31" t="s">
        <v>42</v>
      </c>
      <c r="IH43" s="31">
        <v>213</v>
      </c>
      <c r="II43" s="31" t="s">
        <v>37</v>
      </c>
    </row>
    <row r="44" spans="1:243" s="30" customFormat="1" ht="32.25" customHeight="1" hidden="1" thickBot="1">
      <c r="A44" s="131">
        <v>3</v>
      </c>
      <c r="B44" s="281" t="s">
        <v>280</v>
      </c>
      <c r="C44" s="193" t="s">
        <v>136</v>
      </c>
      <c r="D44" s="105"/>
      <c r="E44" s="104"/>
      <c r="F44" s="105"/>
      <c r="G44" s="106"/>
      <c r="H44" s="106"/>
      <c r="I44" s="105"/>
      <c r="J44" s="107"/>
      <c r="K44" s="108"/>
      <c r="L44" s="108"/>
      <c r="M44" s="132"/>
      <c r="N44" s="133"/>
      <c r="O44" s="24"/>
      <c r="P44" s="25"/>
      <c r="Q44" s="24"/>
      <c r="R44" s="24"/>
      <c r="S44" s="26"/>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22" t="e">
        <f>SUM(AY16:AY43)</f>
        <v>#VALUE!</v>
      </c>
      <c r="AZ44" s="134"/>
      <c r="BA44" s="135"/>
      <c r="BB44" s="136"/>
      <c r="BC44" s="137"/>
      <c r="BE44" s="30" t="s">
        <v>127</v>
      </c>
      <c r="IE44" s="31">
        <v>1</v>
      </c>
      <c r="IF44" s="31" t="s">
        <v>33</v>
      </c>
      <c r="IG44" s="31" t="s">
        <v>34</v>
      </c>
      <c r="IH44" s="31">
        <v>10</v>
      </c>
      <c r="II44" s="31" t="s">
        <v>35</v>
      </c>
    </row>
    <row r="45" spans="1:243" s="30" customFormat="1" ht="69.75" customHeight="1" hidden="1">
      <c r="A45" s="138">
        <v>4</v>
      </c>
      <c r="B45" s="139" t="s">
        <v>137</v>
      </c>
      <c r="C45" s="194" t="s">
        <v>138</v>
      </c>
      <c r="D45" s="140"/>
      <c r="E45" s="94"/>
      <c r="F45" s="93"/>
      <c r="G45" s="95"/>
      <c r="H45" s="95"/>
      <c r="I45" s="93"/>
      <c r="J45" s="96"/>
      <c r="K45" s="97"/>
      <c r="L45" s="97"/>
      <c r="M45" s="141"/>
      <c r="N45" s="142"/>
      <c r="O45" s="143"/>
      <c r="P45" s="25"/>
      <c r="Q45" s="143"/>
      <c r="R45" s="143"/>
      <c r="S45" s="26"/>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28" t="e">
        <f>AY44/15312</f>
        <v>#VALUE!</v>
      </c>
      <c r="AZ45" s="13"/>
      <c r="BA45" s="144"/>
      <c r="BB45" s="145"/>
      <c r="BC45" s="146"/>
      <c r="BE45" s="30" t="s">
        <v>127</v>
      </c>
      <c r="IE45" s="31">
        <v>1</v>
      </c>
      <c r="IF45" s="31" t="s">
        <v>33</v>
      </c>
      <c r="IG45" s="31" t="s">
        <v>34</v>
      </c>
      <c r="IH45" s="31">
        <v>10</v>
      </c>
      <c r="II45" s="31" t="s">
        <v>35</v>
      </c>
    </row>
    <row r="46" spans="1:243" s="30" customFormat="1" ht="33" customHeight="1" hidden="1">
      <c r="A46" s="147" t="s">
        <v>49</v>
      </c>
      <c r="B46" s="148"/>
      <c r="C46" s="140"/>
      <c r="D46" s="105"/>
      <c r="E46" s="105"/>
      <c r="F46" s="105"/>
      <c r="G46" s="105"/>
      <c r="H46" s="149"/>
      <c r="I46" s="149"/>
      <c r="J46" s="149"/>
      <c r="K46" s="149"/>
      <c r="L46" s="105"/>
      <c r="M46" s="150"/>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51" t="e">
        <f>SUM(#REF!)</f>
        <v>#REF!</v>
      </c>
      <c r="BB46" s="152" t="e">
        <f>SUM(#REF!)</f>
        <v>#REF!</v>
      </c>
      <c r="BC46" s="153" t="e">
        <f>SpellNumber($E$2,BB46)</f>
        <v>#VALUE!</v>
      </c>
      <c r="IE46" s="31">
        <v>4</v>
      </c>
      <c r="IF46" s="31" t="s">
        <v>41</v>
      </c>
      <c r="IG46" s="31" t="s">
        <v>48</v>
      </c>
      <c r="IH46" s="31">
        <v>10</v>
      </c>
      <c r="II46" s="31" t="s">
        <v>37</v>
      </c>
    </row>
    <row r="47" spans="1:243" s="55" customFormat="1" ht="39" customHeight="1" hidden="1">
      <c r="A47" s="148" t="s">
        <v>54</v>
      </c>
      <c r="B47" s="154"/>
      <c r="C47" s="47"/>
      <c r="D47" s="155"/>
      <c r="E47" s="156" t="s">
        <v>50</v>
      </c>
      <c r="F47" s="157"/>
      <c r="G47" s="158"/>
      <c r="H47" s="51"/>
      <c r="I47" s="51"/>
      <c r="J47" s="51"/>
      <c r="K47" s="159"/>
      <c r="L47" s="160"/>
      <c r="M47" s="161"/>
      <c r="O47" s="30"/>
      <c r="P47" s="30"/>
      <c r="Q47" s="30"/>
      <c r="R47" s="30"/>
      <c r="S47" s="30"/>
      <c r="BA47" s="162">
        <f>IF(ISBLANK(F47),0,IF(E47="Excess (+)",ROUND(BA46+(BA46*F47),2),IF(E47="Less (-)",ROUND(BA46+(BA46*F47*(-1)),2),0)))</f>
        <v>0</v>
      </c>
      <c r="BB47" s="163">
        <f>ROUND(BA47,0)</f>
        <v>0</v>
      </c>
      <c r="BC47" s="116" t="str">
        <f>SpellNumber(L47,BB47)</f>
        <v> Zero Only</v>
      </c>
      <c r="IE47" s="56"/>
      <c r="IF47" s="56"/>
      <c r="IG47" s="56"/>
      <c r="IH47" s="56"/>
      <c r="II47" s="56"/>
    </row>
    <row r="48" spans="1:243" s="55" customFormat="1" ht="51" customHeight="1" hidden="1">
      <c r="A48" s="147" t="s">
        <v>53</v>
      </c>
      <c r="B48" s="147"/>
      <c r="C48" s="403" t="e">
        <f>SpellNumber($E$2,BB46)</f>
        <v>#VALUE!</v>
      </c>
      <c r="D48" s="404"/>
      <c r="E48" s="404"/>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5"/>
      <c r="IE48" s="56"/>
      <c r="IF48" s="56"/>
      <c r="IG48" s="56"/>
      <c r="IH48" s="56"/>
      <c r="II48" s="56"/>
    </row>
    <row r="49" spans="1:2" ht="28.5" customHeight="1">
      <c r="A49" s="314" t="s">
        <v>343</v>
      </c>
      <c r="B49" s="315" t="s">
        <v>344</v>
      </c>
    </row>
  </sheetData>
  <sheetProtection password="C96F" sheet="1" selectLockedCells="1"/>
  <mergeCells count="9">
    <mergeCell ref="B9:BC9"/>
    <mergeCell ref="A10:BC10"/>
    <mergeCell ref="C48:BC48"/>
    <mergeCell ref="A1:L1"/>
    <mergeCell ref="B4:M4"/>
    <mergeCell ref="B5:M5"/>
    <mergeCell ref="B6:M6"/>
    <mergeCell ref="A7:BC7"/>
    <mergeCell ref="A8:AY8"/>
  </mergeCells>
  <dataValidations count="19">
    <dataValidation type="list" showInputMessage="1" showErrorMessage="1" promptTitle="Less or Excess" prompt="Please select either LESS  ( - )  or  EXCESS  ( + )" errorTitle="Please enter valid values only" error="Please select either LESS ( - ) or  EXCESS  ( + )" sqref="E47">
      <formula1>IF(ISBLANK(F47),$A$3:$C$3,$B$3:$C$3)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
      <formula1>0</formula1>
      <formula2>IF(E47&lt;&gt;"Select",99.9,0)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7">
      <formula1>IF(E47&lt;&gt;"Select",0,-1)</formula1>
      <formula2>IF(E47&lt;&gt;"Select",99.99,-1)</formula2>
    </dataValidation>
    <dataValidation allowBlank="1" showInputMessage="1" showErrorMessage="1" promptTitle="Units" prompt="Please enter Units in text" sqref="E44:E45 E14:E15"/>
    <dataValidation type="decimal" allowBlank="1" showErrorMessage="1" promptTitle="Rate Entry" prompt="Please enter the Basic Price in Rupees for this item. " errorTitle="Invaid Entry" error="Only Numeric Values are allowed. " sqref="G44:G45 G14:G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H44:H45 H14:H15 G16:H43">
      <formula1>0</formula1>
      <formula2>999999999999999</formula2>
    </dataValidation>
    <dataValidation type="decimal" allowBlank="1" showInputMessage="1" showErrorMessage="1" promptTitle="Quantity" prompt="Please enter the Quantity for this item. " errorTitle="Invalid Entry" error="Only Numeric Values are allowed. " sqref="D44:D45 D14:D15 F14:F45">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7">
      <formula1>"Select, Option C1, Option D1"</formula1>
    </dataValidation>
    <dataValidation type="decimal" allowBlank="1" showInputMessage="1" showErrorMessage="1" promptTitle="Rate Entry" prompt="Please enter the Other Taxes2 in Rupees for this item. " errorTitle="Invaid Entry" error="Only Numeric Values are allowed. " sqref="N14:O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4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45">
      <formula1>0</formula1>
      <formula2>999999999999999</formula2>
    </dataValidation>
    <dataValidation type="list" allowBlank="1" showInputMessage="1" showErrorMessage="1" sqref="L14:L45">
      <formula1>"INR,USD,EURO,JPY"</formula1>
    </dataValidation>
    <dataValidation allowBlank="1" showInputMessage="1" showErrorMessage="1" promptTitle="Addition / Deduction" prompt="Please Choose the correct One" sqref="J14:J45"/>
    <dataValidation type="list" showInputMessage="1" showErrorMessage="1" sqref="I14:I45">
      <formula1>"Excess(+), Less(-)"</formula1>
    </dataValidation>
    <dataValidation type="decimal" allowBlank="1" showInputMessage="1" showErrorMessage="1" errorTitle="Invalid Entry" error="Only Numeric Values are allowed. " sqref="A14:A45">
      <formula1>0</formula1>
      <formula2>999999999999999</formula2>
    </dataValidation>
    <dataValidation allowBlank="1" showInputMessage="1" showErrorMessage="1" promptTitle="Itemcode/Make" prompt="Please enter text" sqref="C14:C45"/>
    <dataValidation type="list" allowBlank="1" showInputMessage="1" showErrorMessage="1" sqref="C2">
      <formula1>"Normal, SingleWindow, Alternate"</formula1>
    </dataValidation>
    <dataValidation type="list" allowBlank="1" showInputMessage="1" showErrorMessage="1" sqref="K14:K45">
      <formula1>"Partial Conversion, Full Conversion"</formula1>
    </dataValidation>
  </dataValidations>
  <printOptions/>
  <pageMargins left="0.7874015748031497" right="0.31496062992125984" top="0.5905511811023623" bottom="0.3937007874015748" header="0.31496062992125984" footer="0.31496062992125984"/>
  <pageSetup horizontalDpi="600" verticalDpi="600" orientation="landscape" paperSize="9" scale="72" r:id="rId1"/>
</worksheet>
</file>

<file path=xl/worksheets/sheet11.xml><?xml version="1.0" encoding="utf-8"?>
<worksheet xmlns="http://schemas.openxmlformats.org/spreadsheetml/2006/main" xmlns:r="http://schemas.openxmlformats.org/officeDocument/2006/relationships">
  <dimension ref="A1:BI50"/>
  <sheetViews>
    <sheetView view="pageBreakPreview" zoomScale="85" zoomScaleNormal="80" zoomScaleSheetLayoutView="85" zoomScalePageLayoutView="0" workbookViewId="0" topLeftCell="A20">
      <selection activeCell="F61" sqref="F61"/>
    </sheetView>
  </sheetViews>
  <sheetFormatPr defaultColWidth="9.140625" defaultRowHeight="15"/>
  <cols>
    <col min="1" max="1" width="16.00390625" style="184" customWidth="1"/>
    <col min="2" max="2" width="30.00390625" style="184" customWidth="1"/>
    <col min="3" max="3" width="33.8515625" style="184" customWidth="1"/>
    <col min="4" max="4" width="34.8515625" style="184" customWidth="1"/>
    <col min="5" max="5" width="35.28125" style="184" customWidth="1"/>
    <col min="6" max="6" width="37.00390625" style="184" customWidth="1"/>
    <col min="7" max="7" width="40.57421875" style="184" customWidth="1"/>
    <col min="8" max="16384" width="9.140625" style="184" customWidth="1"/>
  </cols>
  <sheetData>
    <row r="1" spans="1:61" ht="32.25" customHeight="1">
      <c r="A1" s="81" t="s">
        <v>139</v>
      </c>
      <c r="B1" s="420" t="s">
        <v>323</v>
      </c>
      <c r="C1" s="421"/>
      <c r="D1" s="421"/>
      <c r="E1" s="421"/>
      <c r="F1" s="421"/>
      <c r="G1" s="422"/>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197"/>
      <c r="BI1" s="197"/>
    </row>
    <row r="2" spans="1:61" ht="39" customHeight="1">
      <c r="A2" s="82" t="s">
        <v>140</v>
      </c>
      <c r="B2" s="330" t="s">
        <v>316</v>
      </c>
      <c r="C2" s="316"/>
      <c r="D2" s="316"/>
      <c r="E2" s="316"/>
      <c r="F2" s="316"/>
      <c r="G2" s="42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197"/>
      <c r="BI2" s="197"/>
    </row>
    <row r="3" spans="1:61" ht="33.75" customHeight="1">
      <c r="A3" s="82" t="s">
        <v>178</v>
      </c>
      <c r="B3" s="330" t="s">
        <v>270</v>
      </c>
      <c r="C3" s="316"/>
      <c r="D3" s="316"/>
      <c r="E3" s="316"/>
      <c r="F3" s="316"/>
      <c r="G3" s="42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197"/>
      <c r="BI3" s="197"/>
    </row>
    <row r="4" spans="1:57" ht="19.5" customHeight="1" hidden="1">
      <c r="A4" s="424" t="s">
        <v>10</v>
      </c>
      <c r="B4" s="425"/>
      <c r="C4" s="426"/>
      <c r="D4" s="426"/>
      <c r="E4" s="426"/>
      <c r="F4" s="426"/>
      <c r="G4" s="427"/>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97"/>
      <c r="BE4" s="197"/>
    </row>
    <row r="5" spans="1:57" ht="65.25" customHeight="1">
      <c r="A5" s="165" t="s">
        <v>59</v>
      </c>
      <c r="B5" s="428"/>
      <c r="C5" s="429"/>
      <c r="D5" s="429"/>
      <c r="E5" s="429"/>
      <c r="F5" s="429"/>
      <c r="G5" s="430"/>
      <c r="H5" s="166"/>
      <c r="I5" s="166"/>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6"/>
      <c r="AT5" s="166"/>
      <c r="AU5" s="166"/>
      <c r="AV5" s="166"/>
      <c r="AW5" s="166"/>
      <c r="AX5" s="166"/>
      <c r="AY5" s="166"/>
      <c r="AZ5" s="166"/>
      <c r="BA5" s="166"/>
      <c r="BB5" s="166"/>
      <c r="BC5" s="166"/>
      <c r="BD5" s="197"/>
      <c r="BE5" s="197"/>
    </row>
    <row r="6" spans="1:57" ht="59.25" customHeight="1">
      <c r="A6" s="431" t="s">
        <v>211</v>
      </c>
      <c r="B6" s="432"/>
      <c r="C6" s="433"/>
      <c r="D6" s="433"/>
      <c r="E6" s="433"/>
      <c r="F6" s="433"/>
      <c r="G6" s="434"/>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row>
    <row r="7" spans="1:7" ht="14.25">
      <c r="A7" s="186"/>
      <c r="B7" s="198"/>
      <c r="C7" s="199"/>
      <c r="D7" s="200"/>
      <c r="E7" s="200"/>
      <c r="F7" s="200"/>
      <c r="G7" s="200"/>
    </row>
    <row r="8" spans="1:7" ht="15" customHeight="1">
      <c r="A8" s="417" t="s">
        <v>141</v>
      </c>
      <c r="B8" s="419" t="s">
        <v>142</v>
      </c>
      <c r="C8" s="167" t="s">
        <v>143</v>
      </c>
      <c r="D8" s="167" t="s">
        <v>144</v>
      </c>
      <c r="E8" s="167" t="s">
        <v>145</v>
      </c>
      <c r="F8" s="167" t="s">
        <v>146</v>
      </c>
      <c r="G8" s="167" t="s">
        <v>185</v>
      </c>
    </row>
    <row r="9" spans="1:7" ht="14.25">
      <c r="A9" s="418"/>
      <c r="B9" s="419"/>
      <c r="C9" s="168" t="s">
        <v>51</v>
      </c>
      <c r="D9" s="168" t="s">
        <v>51</v>
      </c>
      <c r="E9" s="168" t="s">
        <v>51</v>
      </c>
      <c r="F9" s="168" t="s">
        <v>51</v>
      </c>
      <c r="G9" s="168" t="s">
        <v>51</v>
      </c>
    </row>
    <row r="10" spans="1:7" ht="15">
      <c r="A10" s="169">
        <v>1</v>
      </c>
      <c r="B10" s="170" t="s">
        <v>213</v>
      </c>
      <c r="C10" s="311"/>
      <c r="D10" s="311"/>
      <c r="E10" s="311"/>
      <c r="F10" s="311"/>
      <c r="G10" s="311"/>
    </row>
    <row r="11" spans="1:7" ht="15">
      <c r="A11" s="169">
        <v>2</v>
      </c>
      <c r="B11" s="170" t="s">
        <v>147</v>
      </c>
      <c r="C11" s="311"/>
      <c r="D11" s="311"/>
      <c r="E11" s="311"/>
      <c r="F11" s="311"/>
      <c r="G11" s="311"/>
    </row>
    <row r="12" spans="1:7" ht="15">
      <c r="A12" s="169">
        <v>3</v>
      </c>
      <c r="B12" s="170" t="s">
        <v>148</v>
      </c>
      <c r="C12" s="311"/>
      <c r="D12" s="311"/>
      <c r="E12" s="311"/>
      <c r="F12" s="311"/>
      <c r="G12" s="311"/>
    </row>
    <row r="13" spans="1:7" ht="15">
      <c r="A13" s="169">
        <v>4</v>
      </c>
      <c r="B13" s="170" t="s">
        <v>149</v>
      </c>
      <c r="C13" s="311"/>
      <c r="D13" s="311"/>
      <c r="E13" s="311"/>
      <c r="F13" s="311"/>
      <c r="G13" s="311"/>
    </row>
    <row r="14" spans="1:7" ht="15">
      <c r="A14" s="169">
        <v>5</v>
      </c>
      <c r="B14" s="170" t="s">
        <v>150</v>
      </c>
      <c r="C14" s="311"/>
      <c r="D14" s="311"/>
      <c r="E14" s="311"/>
      <c r="F14" s="311"/>
      <c r="G14" s="311"/>
    </row>
    <row r="15" spans="1:7" ht="15">
      <c r="A15" s="169">
        <v>6</v>
      </c>
      <c r="B15" s="170" t="s">
        <v>151</v>
      </c>
      <c r="C15" s="311"/>
      <c r="D15" s="311"/>
      <c r="E15" s="311"/>
      <c r="F15" s="311"/>
      <c r="G15" s="311"/>
    </row>
    <row r="16" spans="1:7" ht="15">
      <c r="A16" s="169">
        <v>7</v>
      </c>
      <c r="B16" s="170" t="s">
        <v>152</v>
      </c>
      <c r="C16" s="311"/>
      <c r="D16" s="311"/>
      <c r="E16" s="311"/>
      <c r="F16" s="311"/>
      <c r="G16" s="311"/>
    </row>
    <row r="17" spans="1:7" ht="15">
      <c r="A17" s="169">
        <v>8</v>
      </c>
      <c r="B17" s="170" t="s">
        <v>153</v>
      </c>
      <c r="C17" s="311"/>
      <c r="D17" s="311"/>
      <c r="E17" s="311"/>
      <c r="F17" s="311"/>
      <c r="G17" s="311"/>
    </row>
    <row r="18" spans="1:7" ht="15">
      <c r="A18" s="169">
        <v>9</v>
      </c>
      <c r="B18" s="170" t="s">
        <v>154</v>
      </c>
      <c r="C18" s="311"/>
      <c r="D18" s="311"/>
      <c r="E18" s="311"/>
      <c r="F18" s="311"/>
      <c r="G18" s="311"/>
    </row>
    <row r="19" spans="1:7" ht="15">
      <c r="A19" s="169">
        <v>10</v>
      </c>
      <c r="B19" s="170" t="s">
        <v>155</v>
      </c>
      <c r="C19" s="311"/>
      <c r="D19" s="311"/>
      <c r="E19" s="311"/>
      <c r="F19" s="311"/>
      <c r="G19" s="311"/>
    </row>
    <row r="20" spans="1:7" ht="15">
      <c r="A20" s="169">
        <v>11</v>
      </c>
      <c r="B20" s="170" t="s">
        <v>156</v>
      </c>
      <c r="C20" s="311"/>
      <c r="D20" s="311"/>
      <c r="E20" s="311"/>
      <c r="F20" s="311"/>
      <c r="G20" s="311"/>
    </row>
    <row r="21" spans="1:7" ht="15">
      <c r="A21" s="169">
        <v>12</v>
      </c>
      <c r="B21" s="170" t="s">
        <v>157</v>
      </c>
      <c r="C21" s="311"/>
      <c r="D21" s="311"/>
      <c r="E21" s="311"/>
      <c r="F21" s="311"/>
      <c r="G21" s="311"/>
    </row>
    <row r="22" spans="1:7" ht="15">
      <c r="A22" s="169">
        <v>13</v>
      </c>
      <c r="B22" s="170" t="s">
        <v>158</v>
      </c>
      <c r="C22" s="311"/>
      <c r="D22" s="311"/>
      <c r="E22" s="311"/>
      <c r="F22" s="311"/>
      <c r="G22" s="311"/>
    </row>
    <row r="23" spans="1:7" ht="15">
      <c r="A23" s="169">
        <v>14</v>
      </c>
      <c r="B23" s="170" t="s">
        <v>159</v>
      </c>
      <c r="C23" s="311"/>
      <c r="D23" s="311"/>
      <c r="E23" s="311"/>
      <c r="F23" s="311"/>
      <c r="G23" s="311"/>
    </row>
    <row r="24" spans="1:7" ht="15">
      <c r="A24" s="169">
        <v>15</v>
      </c>
      <c r="B24" s="170" t="s">
        <v>160</v>
      </c>
      <c r="C24" s="311"/>
      <c r="D24" s="311"/>
      <c r="E24" s="311"/>
      <c r="F24" s="311"/>
      <c r="G24" s="311"/>
    </row>
    <row r="25" spans="1:7" ht="15">
      <c r="A25" s="169">
        <v>16</v>
      </c>
      <c r="B25" s="170" t="s">
        <v>161</v>
      </c>
      <c r="C25" s="311"/>
      <c r="D25" s="311"/>
      <c r="E25" s="311"/>
      <c r="F25" s="311"/>
      <c r="G25" s="311"/>
    </row>
    <row r="26" spans="1:7" ht="15">
      <c r="A26" s="169">
        <v>17</v>
      </c>
      <c r="B26" s="170" t="s">
        <v>162</v>
      </c>
      <c r="C26" s="311"/>
      <c r="D26" s="311"/>
      <c r="E26" s="311"/>
      <c r="F26" s="311"/>
      <c r="G26" s="311"/>
    </row>
    <row r="27" spans="1:7" ht="15">
      <c r="A27" s="169">
        <v>18</v>
      </c>
      <c r="B27" s="170" t="s">
        <v>163</v>
      </c>
      <c r="C27" s="311"/>
      <c r="D27" s="311"/>
      <c r="E27" s="311"/>
      <c r="F27" s="311"/>
      <c r="G27" s="311"/>
    </row>
    <row r="28" spans="1:7" ht="15">
      <c r="A28" s="169">
        <v>19</v>
      </c>
      <c r="B28" s="170" t="s">
        <v>164</v>
      </c>
      <c r="C28" s="311"/>
      <c r="D28" s="311"/>
      <c r="E28" s="311"/>
      <c r="F28" s="311"/>
      <c r="G28" s="311"/>
    </row>
    <row r="29" spans="1:7" ht="15">
      <c r="A29" s="169">
        <v>20</v>
      </c>
      <c r="B29" s="170" t="s">
        <v>165</v>
      </c>
      <c r="C29" s="311"/>
      <c r="D29" s="311"/>
      <c r="E29" s="311"/>
      <c r="F29" s="311"/>
      <c r="G29" s="311"/>
    </row>
    <row r="30" spans="1:7" ht="15">
      <c r="A30" s="169">
        <v>21</v>
      </c>
      <c r="B30" s="170" t="s">
        <v>166</v>
      </c>
      <c r="C30" s="311"/>
      <c r="D30" s="311"/>
      <c r="E30" s="311"/>
      <c r="F30" s="311"/>
      <c r="G30" s="311"/>
    </row>
    <row r="31" spans="1:7" ht="15">
      <c r="A31" s="169">
        <v>22</v>
      </c>
      <c r="B31" s="170" t="s">
        <v>167</v>
      </c>
      <c r="C31" s="311"/>
      <c r="D31" s="311"/>
      <c r="E31" s="311"/>
      <c r="F31" s="311"/>
      <c r="G31" s="311"/>
    </row>
    <row r="32" spans="1:7" ht="15">
      <c r="A32" s="169">
        <v>23</v>
      </c>
      <c r="B32" s="170" t="s">
        <v>168</v>
      </c>
      <c r="C32" s="311"/>
      <c r="D32" s="311"/>
      <c r="E32" s="311"/>
      <c r="F32" s="311"/>
      <c r="G32" s="311"/>
    </row>
    <row r="33" spans="1:7" ht="15">
      <c r="A33" s="169">
        <v>24</v>
      </c>
      <c r="B33" s="170" t="s">
        <v>169</v>
      </c>
      <c r="C33" s="311"/>
      <c r="D33" s="311"/>
      <c r="E33" s="311"/>
      <c r="F33" s="311"/>
      <c r="G33" s="311"/>
    </row>
    <row r="34" spans="1:7" ht="15">
      <c r="A34" s="169">
        <v>25</v>
      </c>
      <c r="B34" s="170" t="s">
        <v>170</v>
      </c>
      <c r="C34" s="311"/>
      <c r="D34" s="311"/>
      <c r="E34" s="311"/>
      <c r="F34" s="311"/>
      <c r="G34" s="311"/>
    </row>
    <row r="35" spans="1:7" ht="15">
      <c r="A35" s="169">
        <v>26</v>
      </c>
      <c r="B35" s="170" t="s">
        <v>171</v>
      </c>
      <c r="C35" s="311"/>
      <c r="D35" s="311"/>
      <c r="E35" s="311"/>
      <c r="F35" s="311"/>
      <c r="G35" s="311"/>
    </row>
    <row r="36" spans="1:7" ht="15">
      <c r="A36" s="169">
        <v>27</v>
      </c>
      <c r="B36" s="170" t="s">
        <v>172</v>
      </c>
      <c r="C36" s="311"/>
      <c r="D36" s="311"/>
      <c r="E36" s="311"/>
      <c r="F36" s="311"/>
      <c r="G36" s="311"/>
    </row>
    <row r="37" spans="1:7" ht="15">
      <c r="A37" s="169">
        <v>28</v>
      </c>
      <c r="B37" s="170" t="s">
        <v>173</v>
      </c>
      <c r="C37" s="311"/>
      <c r="D37" s="311"/>
      <c r="E37" s="311"/>
      <c r="F37" s="311"/>
      <c r="G37" s="311"/>
    </row>
    <row r="38" spans="1:7" ht="15">
      <c r="A38" s="169">
        <v>29</v>
      </c>
      <c r="B38" s="170" t="s">
        <v>174</v>
      </c>
      <c r="C38" s="311"/>
      <c r="D38" s="311"/>
      <c r="E38" s="311"/>
      <c r="F38" s="311"/>
      <c r="G38" s="311"/>
    </row>
    <row r="39" spans="1:7" ht="15">
      <c r="A39" s="169">
        <v>30</v>
      </c>
      <c r="B39" s="170" t="s">
        <v>175</v>
      </c>
      <c r="C39" s="311"/>
      <c r="D39" s="311"/>
      <c r="E39" s="311"/>
      <c r="F39" s="311"/>
      <c r="G39" s="311"/>
    </row>
    <row r="40" spans="1:7" ht="15">
      <c r="A40" s="169">
        <v>31</v>
      </c>
      <c r="B40" s="170" t="s">
        <v>186</v>
      </c>
      <c r="C40" s="311"/>
      <c r="D40" s="311"/>
      <c r="E40" s="311"/>
      <c r="F40" s="311"/>
      <c r="G40" s="311"/>
    </row>
    <row r="41" spans="1:7" ht="15">
      <c r="A41" s="169">
        <v>32</v>
      </c>
      <c r="B41" s="170" t="s">
        <v>187</v>
      </c>
      <c r="C41" s="311"/>
      <c r="D41" s="311"/>
      <c r="E41" s="311"/>
      <c r="F41" s="311"/>
      <c r="G41" s="311"/>
    </row>
    <row r="42" spans="1:7" ht="15">
      <c r="A42" s="169">
        <v>33</v>
      </c>
      <c r="B42" s="170" t="s">
        <v>188</v>
      </c>
      <c r="C42" s="311"/>
      <c r="D42" s="311"/>
      <c r="E42" s="311"/>
      <c r="F42" s="311"/>
      <c r="G42" s="311"/>
    </row>
    <row r="43" spans="1:7" ht="15">
      <c r="A43" s="169">
        <v>34</v>
      </c>
      <c r="B43" s="170" t="s">
        <v>189</v>
      </c>
      <c r="C43" s="311"/>
      <c r="D43" s="311"/>
      <c r="E43" s="311"/>
      <c r="F43" s="311"/>
      <c r="G43" s="311"/>
    </row>
    <row r="44" spans="1:7" ht="15">
      <c r="A44" s="169">
        <v>35</v>
      </c>
      <c r="B44" s="170" t="s">
        <v>190</v>
      </c>
      <c r="C44" s="311"/>
      <c r="D44" s="311"/>
      <c r="E44" s="311"/>
      <c r="F44" s="311"/>
      <c r="G44" s="311"/>
    </row>
    <row r="45" spans="1:7" ht="15">
      <c r="A45" s="169">
        <v>36</v>
      </c>
      <c r="B45" s="170" t="s">
        <v>191</v>
      </c>
      <c r="C45" s="311"/>
      <c r="D45" s="311"/>
      <c r="E45" s="311"/>
      <c r="F45" s="311"/>
      <c r="G45" s="311"/>
    </row>
    <row r="46" spans="1:7" ht="15">
      <c r="A46" s="169">
        <v>37</v>
      </c>
      <c r="B46" s="170" t="s">
        <v>320</v>
      </c>
      <c r="C46" s="311"/>
      <c r="D46" s="311"/>
      <c r="E46" s="311"/>
      <c r="F46" s="311"/>
      <c r="G46" s="311"/>
    </row>
    <row r="47" spans="1:7" ht="15">
      <c r="A47" s="169">
        <v>38</v>
      </c>
      <c r="B47" s="170" t="s">
        <v>321</v>
      </c>
      <c r="C47" s="311"/>
      <c r="D47" s="311"/>
      <c r="E47" s="311"/>
      <c r="F47" s="311"/>
      <c r="G47" s="311"/>
    </row>
    <row r="48" spans="1:7" ht="15">
      <c r="A48" s="169">
        <v>39</v>
      </c>
      <c r="B48" s="170" t="s">
        <v>322</v>
      </c>
      <c r="C48" s="311"/>
      <c r="D48" s="311"/>
      <c r="E48" s="311"/>
      <c r="F48" s="311"/>
      <c r="G48" s="311"/>
    </row>
    <row r="49" spans="1:7" ht="15.75">
      <c r="A49" s="201"/>
      <c r="B49" s="176" t="s">
        <v>176</v>
      </c>
      <c r="C49" s="310">
        <f>SUM(C10:C48)</f>
        <v>0</v>
      </c>
      <c r="D49" s="310">
        <f>SUM(D10:D48)</f>
        <v>0</v>
      </c>
      <c r="E49" s="310">
        <f>SUM(E10:E48)</f>
        <v>0</v>
      </c>
      <c r="F49" s="310">
        <f>SUM(F10:F48)</f>
        <v>0</v>
      </c>
      <c r="G49" s="310">
        <f>SUM(G10:G48)</f>
        <v>0</v>
      </c>
    </row>
    <row r="50" spans="1:7" ht="15" hidden="1" thickBot="1">
      <c r="A50" s="202"/>
      <c r="B50" s="203"/>
      <c r="C50" s="204"/>
      <c r="D50" s="205"/>
      <c r="E50" s="205"/>
      <c r="F50" s="205"/>
      <c r="G50" s="205"/>
    </row>
  </sheetData>
  <sheetProtection password="C96F" sheet="1"/>
  <mergeCells count="8">
    <mergeCell ref="A8:A9"/>
    <mergeCell ref="B8:B9"/>
    <mergeCell ref="B1:G1"/>
    <mergeCell ref="B2:G2"/>
    <mergeCell ref="B3:G3"/>
    <mergeCell ref="A4:G4"/>
    <mergeCell ref="B5:G5"/>
    <mergeCell ref="A6:G6"/>
  </mergeCells>
  <printOptions/>
  <pageMargins left="0.4330708661417323" right="0.3937007874015748" top="0.48" bottom="0.35433070866141736" header="0.31496062992125984" footer="0.31496062992125984"/>
  <pageSetup horizontalDpi="600" verticalDpi="600" orientation="landscape" scale="57" r:id="rId1"/>
</worksheet>
</file>

<file path=xl/worksheets/sheet12.xml><?xml version="1.0" encoding="utf-8"?>
<worksheet xmlns="http://schemas.openxmlformats.org/spreadsheetml/2006/main" xmlns:r="http://schemas.openxmlformats.org/officeDocument/2006/relationships">
  <dimension ref="A1:E9"/>
  <sheetViews>
    <sheetView view="pageBreakPreview" zoomScaleSheetLayoutView="100" zoomScalePageLayoutView="0" workbookViewId="0" topLeftCell="A1">
      <selection activeCell="E19" sqref="E19"/>
    </sheetView>
  </sheetViews>
  <sheetFormatPr defaultColWidth="9.140625" defaultRowHeight="15"/>
  <cols>
    <col min="1" max="1" width="9.140625" style="184" customWidth="1"/>
    <col min="2" max="2" width="44.28125" style="185" customWidth="1"/>
    <col min="3" max="3" width="20.00390625" style="185" customWidth="1"/>
    <col min="4" max="4" width="96.7109375" style="184" customWidth="1"/>
    <col min="5" max="16384" width="9.140625" style="184" customWidth="1"/>
  </cols>
  <sheetData>
    <row r="1" spans="1:5" ht="36" customHeight="1">
      <c r="A1" s="384" t="s">
        <v>63</v>
      </c>
      <c r="B1" s="345"/>
      <c r="C1" s="385" t="s">
        <v>323</v>
      </c>
      <c r="D1" s="435"/>
      <c r="E1" s="206"/>
    </row>
    <row r="2" spans="1:5" ht="35.25" customHeight="1">
      <c r="A2" s="348" t="s">
        <v>64</v>
      </c>
      <c r="B2" s="349"/>
      <c r="C2" s="350" t="s">
        <v>316</v>
      </c>
      <c r="D2" s="354"/>
      <c r="E2" s="206"/>
    </row>
    <row r="3" spans="1:5" ht="27" customHeight="1">
      <c r="A3" s="352" t="s">
        <v>179</v>
      </c>
      <c r="B3" s="353"/>
      <c r="C3" s="350" t="s">
        <v>270</v>
      </c>
      <c r="D3" s="354"/>
      <c r="E3" s="206"/>
    </row>
    <row r="4" spans="1:5" ht="68.25" customHeight="1" hidden="1">
      <c r="A4" s="331"/>
      <c r="B4" s="332"/>
      <c r="C4" s="332"/>
      <c r="D4" s="332"/>
      <c r="E4" s="206"/>
    </row>
    <row r="5" spans="1:5" ht="30" customHeight="1">
      <c r="A5" s="334" t="s">
        <v>59</v>
      </c>
      <c r="B5" s="335"/>
      <c r="C5" s="336"/>
      <c r="D5" s="337"/>
      <c r="E5" s="206"/>
    </row>
    <row r="6" spans="1:4" ht="66.75" customHeight="1">
      <c r="A6" s="339" t="s">
        <v>212</v>
      </c>
      <c r="B6" s="340"/>
      <c r="C6" s="340"/>
      <c r="D6" s="340"/>
    </row>
    <row r="7" spans="1:4" ht="15">
      <c r="A7" s="70" t="s">
        <v>65</v>
      </c>
      <c r="B7" s="71" t="s">
        <v>66</v>
      </c>
      <c r="C7" s="67" t="s">
        <v>70</v>
      </c>
      <c r="D7" s="68" t="s">
        <v>177</v>
      </c>
    </row>
    <row r="8" spans="1:4" ht="30.75" customHeight="1">
      <c r="A8" s="177">
        <v>1</v>
      </c>
      <c r="B8" s="178" t="s">
        <v>183</v>
      </c>
      <c r="C8" s="179" t="s">
        <v>130</v>
      </c>
      <c r="D8" s="180"/>
    </row>
    <row r="9" spans="1:4" ht="34.5" customHeight="1">
      <c r="A9" s="177">
        <v>2</v>
      </c>
      <c r="B9" s="178" t="s">
        <v>192</v>
      </c>
      <c r="C9" s="179" t="s">
        <v>130</v>
      </c>
      <c r="D9" s="180"/>
    </row>
  </sheetData>
  <sheetProtection password="C96F" sheet="1"/>
  <mergeCells count="10">
    <mergeCell ref="A4:D4"/>
    <mergeCell ref="A5:B5"/>
    <mergeCell ref="C5:D5"/>
    <mergeCell ref="A6:D6"/>
    <mergeCell ref="A1:B1"/>
    <mergeCell ref="C1:D1"/>
    <mergeCell ref="A2:B2"/>
    <mergeCell ref="C2:D2"/>
    <mergeCell ref="A3:B3"/>
    <mergeCell ref="C3:D3"/>
  </mergeCells>
  <printOptions/>
  <pageMargins left="0.45" right="0.47" top="0.7480314960629921" bottom="0.7480314960629921" header="0.31496062992125984" footer="0.31496062992125984"/>
  <pageSetup horizontalDpi="600" verticalDpi="600" orientation="landscape" scale="75" r:id="rId1"/>
</worksheet>
</file>

<file path=xl/worksheets/sheet13.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H25" sqref="H25"/>
    </sheetView>
  </sheetViews>
  <sheetFormatPr defaultColWidth="9.140625" defaultRowHeight="15"/>
  <sheetData>
    <row r="6" spans="5:11" ht="15">
      <c r="E6" s="436" t="s">
        <v>3</v>
      </c>
      <c r="F6" s="436"/>
      <c r="G6" s="436"/>
      <c r="H6" s="436"/>
      <c r="I6" s="436"/>
      <c r="J6" s="436"/>
      <c r="K6" s="436"/>
    </row>
    <row r="7" spans="5:11" ht="15">
      <c r="E7" s="436"/>
      <c r="F7" s="436"/>
      <c r="G7" s="436"/>
      <c r="H7" s="436"/>
      <c r="I7" s="436"/>
      <c r="J7" s="436"/>
      <c r="K7" s="436"/>
    </row>
    <row r="8" spans="5:11" ht="15">
      <c r="E8" s="436"/>
      <c r="F8" s="436"/>
      <c r="G8" s="436"/>
      <c r="H8" s="436"/>
      <c r="I8" s="436"/>
      <c r="J8" s="436"/>
      <c r="K8" s="436"/>
    </row>
    <row r="9" spans="5:11" ht="15">
      <c r="E9" s="436"/>
      <c r="F9" s="436"/>
      <c r="G9" s="436"/>
      <c r="H9" s="436"/>
      <c r="I9" s="436"/>
      <c r="J9" s="436"/>
      <c r="K9" s="436"/>
    </row>
    <row r="10" spans="5:11" ht="15">
      <c r="E10" s="436"/>
      <c r="F10" s="436"/>
      <c r="G10" s="436"/>
      <c r="H10" s="436"/>
      <c r="I10" s="436"/>
      <c r="J10" s="436"/>
      <c r="K10" s="436"/>
    </row>
    <row r="11" spans="5:11" ht="15">
      <c r="E11" s="436"/>
      <c r="F11" s="436"/>
      <c r="G11" s="436"/>
      <c r="H11" s="436"/>
      <c r="I11" s="436"/>
      <c r="J11" s="436"/>
      <c r="K11" s="436"/>
    </row>
    <row r="12" spans="5:11" ht="15">
      <c r="E12" s="436"/>
      <c r="F12" s="436"/>
      <c r="G12" s="436"/>
      <c r="H12" s="436"/>
      <c r="I12" s="436"/>
      <c r="J12" s="436"/>
      <c r="K12" s="436"/>
    </row>
    <row r="13" spans="5:11" ht="15">
      <c r="E13" s="436"/>
      <c r="F13" s="436"/>
      <c r="G13" s="436"/>
      <c r="H13" s="436"/>
      <c r="I13" s="436"/>
      <c r="J13" s="436"/>
      <c r="K13" s="436"/>
    </row>
    <row r="14" spans="5:11" ht="15">
      <c r="E14" s="436"/>
      <c r="F14" s="436"/>
      <c r="G14" s="436"/>
      <c r="H14" s="436"/>
      <c r="I14" s="436"/>
      <c r="J14" s="436"/>
      <c r="K14" s="436"/>
    </row>
  </sheetData>
  <sheetProtection/>
  <mergeCells count="1">
    <mergeCell ref="E6:K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1"/>
  <sheetViews>
    <sheetView view="pageBreakPreview" zoomScale="85" zoomScaleNormal="85" zoomScaleSheetLayoutView="85" zoomScalePageLayoutView="0" workbookViewId="0" topLeftCell="A1">
      <selection activeCell="H20" sqref="H20"/>
    </sheetView>
  </sheetViews>
  <sheetFormatPr defaultColWidth="9.140625" defaultRowHeight="15"/>
  <cols>
    <col min="1" max="1" width="9.140625" style="184" customWidth="1"/>
    <col min="2" max="2" width="44.28125" style="185" customWidth="1"/>
    <col min="3" max="3" width="20.00390625" style="185" customWidth="1"/>
    <col min="4" max="8" width="30.7109375" style="184" customWidth="1"/>
    <col min="9" max="16384" width="9.140625" style="184" customWidth="1"/>
  </cols>
  <sheetData>
    <row r="1" spans="1:8" ht="21" customHeight="1">
      <c r="A1" s="382" t="s">
        <v>63</v>
      </c>
      <c r="B1" s="383"/>
      <c r="C1" s="358" t="s">
        <v>323</v>
      </c>
      <c r="D1" s="359"/>
      <c r="E1" s="359"/>
      <c r="F1" s="359"/>
      <c r="G1" s="359"/>
      <c r="H1" s="360"/>
    </row>
    <row r="2" spans="1:8" ht="31.5" customHeight="1">
      <c r="A2" s="361" t="s">
        <v>64</v>
      </c>
      <c r="B2" s="362"/>
      <c r="C2" s="363" t="s">
        <v>316</v>
      </c>
      <c r="D2" s="364"/>
      <c r="E2" s="364"/>
      <c r="F2" s="364"/>
      <c r="G2" s="364"/>
      <c r="H2" s="365"/>
    </row>
    <row r="3" spans="1:8" ht="27" customHeight="1">
      <c r="A3" s="366" t="s">
        <v>179</v>
      </c>
      <c r="B3" s="367"/>
      <c r="C3" s="363" t="s">
        <v>270</v>
      </c>
      <c r="D3" s="364"/>
      <c r="E3" s="364"/>
      <c r="F3" s="364"/>
      <c r="G3" s="364"/>
      <c r="H3" s="365"/>
    </row>
    <row r="4" spans="1:8" ht="68.25" customHeight="1" hidden="1">
      <c r="A4" s="371"/>
      <c r="B4" s="372"/>
      <c r="C4" s="372"/>
      <c r="D4" s="372"/>
      <c r="E4" s="372"/>
      <c r="F4" s="372"/>
      <c r="G4" s="372"/>
      <c r="H4" s="373"/>
    </row>
    <row r="5" spans="1:8" ht="30" customHeight="1">
      <c r="A5" s="374" t="s">
        <v>59</v>
      </c>
      <c r="B5" s="375"/>
      <c r="C5" s="376"/>
      <c r="D5" s="377"/>
      <c r="E5" s="377"/>
      <c r="F5" s="377"/>
      <c r="G5" s="377"/>
      <c r="H5" s="378"/>
    </row>
    <row r="6" spans="1:8" ht="70.5" customHeight="1">
      <c r="A6" s="339" t="s">
        <v>215</v>
      </c>
      <c r="B6" s="340"/>
      <c r="C6" s="340"/>
      <c r="D6" s="340"/>
      <c r="E6" s="340"/>
      <c r="F6" s="340"/>
      <c r="G6" s="341"/>
      <c r="H6" s="342"/>
    </row>
    <row r="7" spans="1:8" ht="15">
      <c r="A7" s="239" t="s">
        <v>65</v>
      </c>
      <c r="B7" s="268" t="s">
        <v>66</v>
      </c>
      <c r="C7" s="265" t="s">
        <v>70</v>
      </c>
      <c r="D7" s="265" t="s">
        <v>7</v>
      </c>
      <c r="E7" s="265" t="s">
        <v>57</v>
      </c>
      <c r="F7" s="265" t="s">
        <v>67</v>
      </c>
      <c r="G7" s="265" t="s">
        <v>60</v>
      </c>
      <c r="H7" s="265" t="s">
        <v>180</v>
      </c>
    </row>
    <row r="8" spans="1:8" ht="51.75" customHeight="1">
      <c r="A8" s="177">
        <v>1</v>
      </c>
      <c r="B8" s="269" t="s">
        <v>216</v>
      </c>
      <c r="C8" s="179" t="s">
        <v>71</v>
      </c>
      <c r="D8" s="180"/>
      <c r="E8" s="180"/>
      <c r="F8" s="180"/>
      <c r="G8" s="180"/>
      <c r="H8" s="180"/>
    </row>
    <row r="9" spans="1:8" ht="45.75" customHeight="1">
      <c r="A9" s="177">
        <v>2</v>
      </c>
      <c r="B9" s="269" t="s">
        <v>217</v>
      </c>
      <c r="C9" s="179" t="s">
        <v>71</v>
      </c>
      <c r="D9" s="180"/>
      <c r="E9" s="180"/>
      <c r="F9" s="180"/>
      <c r="G9" s="180"/>
      <c r="H9" s="180"/>
    </row>
    <row r="10" spans="1:8" ht="53.25" customHeight="1">
      <c r="A10" s="177">
        <v>3</v>
      </c>
      <c r="B10" s="269" t="s">
        <v>269</v>
      </c>
      <c r="C10" s="179" t="s">
        <v>71</v>
      </c>
      <c r="D10" s="180"/>
      <c r="E10" s="180"/>
      <c r="F10" s="180"/>
      <c r="G10" s="180"/>
      <c r="H10" s="180"/>
    </row>
    <row r="11" spans="1:8" ht="36.75" customHeight="1">
      <c r="A11" s="198"/>
      <c r="B11" s="229" t="s">
        <v>218</v>
      </c>
      <c r="C11" s="179" t="s">
        <v>71</v>
      </c>
      <c r="D11" s="270">
        <f>SUM(D8:D10)</f>
        <v>0</v>
      </c>
      <c r="E11" s="270">
        <f>SUM(E8:E10)</f>
        <v>0</v>
      </c>
      <c r="F11" s="270">
        <f>SUM(F8:F10)</f>
        <v>0</v>
      </c>
      <c r="G11" s="270">
        <f>SUM(G8:G10)</f>
        <v>0</v>
      </c>
      <c r="H11" s="270">
        <f>SUM(H8:H10)</f>
        <v>0</v>
      </c>
    </row>
  </sheetData>
  <sheetProtection password="C96F" sheet="1"/>
  <mergeCells count="10">
    <mergeCell ref="A4:H4"/>
    <mergeCell ref="A5:B5"/>
    <mergeCell ref="C5:H5"/>
    <mergeCell ref="A6:H6"/>
    <mergeCell ref="A1:B1"/>
    <mergeCell ref="C1:H1"/>
    <mergeCell ref="A2:B2"/>
    <mergeCell ref="C2:H2"/>
    <mergeCell ref="A3:B3"/>
    <mergeCell ref="C3:H3"/>
  </mergeCells>
  <printOptions/>
  <pageMargins left="0.4724409448818898" right="0.3937007874015748" top="0.7480314960629921" bottom="0.7480314960629921" header="0.31496062992125984" footer="0.31496062992125984"/>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G19"/>
  <sheetViews>
    <sheetView view="pageBreakPreview" zoomScale="85" zoomScaleNormal="85" zoomScaleSheetLayoutView="85" zoomScalePageLayoutView="0" workbookViewId="0" topLeftCell="A11">
      <selection activeCell="D25" sqref="D25"/>
    </sheetView>
  </sheetViews>
  <sheetFormatPr defaultColWidth="9.140625" defaultRowHeight="15"/>
  <cols>
    <col min="1" max="1" width="9.140625" style="184" customWidth="1"/>
    <col min="2" max="2" width="40.00390625" style="185" customWidth="1"/>
    <col min="3" max="7" width="30.7109375" style="184" customWidth="1"/>
    <col min="8" max="16384" width="9.140625" style="184" customWidth="1"/>
  </cols>
  <sheetData>
    <row r="1" spans="1:7" ht="14.25">
      <c r="A1" s="343" t="s">
        <v>63</v>
      </c>
      <c r="B1" s="344"/>
      <c r="C1" s="345" t="s">
        <v>323</v>
      </c>
      <c r="D1" s="345"/>
      <c r="E1" s="345"/>
      <c r="F1" s="346"/>
      <c r="G1" s="347"/>
    </row>
    <row r="2" spans="1:7" ht="46.5" customHeight="1">
      <c r="A2" s="348" t="s">
        <v>64</v>
      </c>
      <c r="B2" s="349"/>
      <c r="C2" s="335" t="s">
        <v>316</v>
      </c>
      <c r="D2" s="335"/>
      <c r="E2" s="335"/>
      <c r="F2" s="350"/>
      <c r="G2" s="351"/>
    </row>
    <row r="3" spans="1:7" ht="27" customHeight="1">
      <c r="A3" s="352" t="s">
        <v>179</v>
      </c>
      <c r="B3" s="353"/>
      <c r="C3" s="350" t="s">
        <v>270</v>
      </c>
      <c r="D3" s="354"/>
      <c r="E3" s="354"/>
      <c r="F3" s="354"/>
      <c r="G3" s="355"/>
    </row>
    <row r="4" spans="1:7" ht="18.75" customHeight="1" hidden="1">
      <c r="A4" s="331"/>
      <c r="B4" s="332"/>
      <c r="C4" s="332"/>
      <c r="D4" s="332"/>
      <c r="E4" s="332"/>
      <c r="F4" s="332"/>
      <c r="G4" s="333"/>
    </row>
    <row r="5" spans="1:7" ht="39" customHeight="1">
      <c r="A5" s="334" t="s">
        <v>59</v>
      </c>
      <c r="B5" s="335"/>
      <c r="C5" s="336"/>
      <c r="D5" s="337"/>
      <c r="E5" s="337"/>
      <c r="F5" s="337"/>
      <c r="G5" s="338"/>
    </row>
    <row r="6" spans="1:7" ht="66.75" customHeight="1">
      <c r="A6" s="339" t="s">
        <v>207</v>
      </c>
      <c r="B6" s="340"/>
      <c r="C6" s="340"/>
      <c r="D6" s="340"/>
      <c r="E6" s="340"/>
      <c r="F6" s="341"/>
      <c r="G6" s="342"/>
    </row>
    <row r="7" spans="1:7" ht="23.25" customHeight="1">
      <c r="A7" s="66" t="s">
        <v>65</v>
      </c>
      <c r="B7" s="297" t="s">
        <v>66</v>
      </c>
      <c r="C7" s="68" t="s">
        <v>7</v>
      </c>
      <c r="D7" s="68" t="s">
        <v>57</v>
      </c>
      <c r="E7" s="68" t="s">
        <v>67</v>
      </c>
      <c r="F7" s="69" t="s">
        <v>60</v>
      </c>
      <c r="G7" s="69" t="s">
        <v>180</v>
      </c>
    </row>
    <row r="8" spans="1:7" ht="41.25" customHeight="1">
      <c r="A8" s="72">
        <v>1</v>
      </c>
      <c r="B8" s="301" t="s">
        <v>290</v>
      </c>
      <c r="C8" s="68"/>
      <c r="D8" s="68"/>
      <c r="E8" s="68"/>
      <c r="F8" s="300"/>
      <c r="G8" s="300"/>
    </row>
    <row r="9" spans="1:7" s="226" customFormat="1" ht="39" customHeight="1">
      <c r="A9" s="232">
        <v>1.1</v>
      </c>
      <c r="B9" s="178" t="s">
        <v>298</v>
      </c>
      <c r="C9" s="307"/>
      <c r="D9" s="307"/>
      <c r="E9" s="307"/>
      <c r="F9" s="307"/>
      <c r="G9" s="307"/>
    </row>
    <row r="10" spans="1:7" s="226" customFormat="1" ht="37.5" customHeight="1">
      <c r="A10" s="232">
        <v>1.2</v>
      </c>
      <c r="B10" s="178" t="s">
        <v>299</v>
      </c>
      <c r="C10" s="307"/>
      <c r="D10" s="307"/>
      <c r="E10" s="307"/>
      <c r="F10" s="307"/>
      <c r="G10" s="307"/>
    </row>
    <row r="11" spans="1:7" s="226" customFormat="1" ht="41.25" customHeight="1">
      <c r="A11" s="232">
        <v>1.3</v>
      </c>
      <c r="B11" s="178" t="s">
        <v>300</v>
      </c>
      <c r="C11" s="307"/>
      <c r="D11" s="307"/>
      <c r="E11" s="307"/>
      <c r="F11" s="307"/>
      <c r="G11" s="307"/>
    </row>
    <row r="12" spans="1:7" s="226" customFormat="1" ht="37.5" customHeight="1">
      <c r="A12" s="72">
        <v>1.4</v>
      </c>
      <c r="B12" s="302" t="s">
        <v>301</v>
      </c>
      <c r="C12" s="299">
        <f>+SUBTOTAL(9,C9:C11)</f>
        <v>0</v>
      </c>
      <c r="D12" s="299">
        <f>+SUBTOTAL(9,D9:D11)</f>
        <v>0</v>
      </c>
      <c r="E12" s="299">
        <f>+SUBTOTAL(9,E9:E11)</f>
        <v>0</v>
      </c>
      <c r="F12" s="299">
        <f>+SUBTOTAL(9,F9:F11)</f>
        <v>0</v>
      </c>
      <c r="G12" s="299">
        <f>+SUBTOTAL(9,G9:G11)</f>
        <v>0</v>
      </c>
    </row>
    <row r="13" spans="1:7" s="226" customFormat="1" ht="35.25" customHeight="1">
      <c r="A13" s="303">
        <v>2</v>
      </c>
      <c r="B13" s="301" t="s">
        <v>302</v>
      </c>
      <c r="C13" s="304"/>
      <c r="D13" s="305"/>
      <c r="E13" s="305"/>
      <c r="F13" s="305"/>
      <c r="G13" s="305"/>
    </row>
    <row r="14" spans="1:7" s="226" customFormat="1" ht="33.75" customHeight="1">
      <c r="A14" s="234">
        <v>2.1</v>
      </c>
      <c r="B14" s="178" t="s">
        <v>313</v>
      </c>
      <c r="C14" s="307"/>
      <c r="D14" s="307"/>
      <c r="E14" s="307"/>
      <c r="F14" s="307"/>
      <c r="G14" s="307"/>
    </row>
    <row r="15" spans="1:7" s="226" customFormat="1" ht="33.75" customHeight="1">
      <c r="A15" s="234">
        <v>2.2</v>
      </c>
      <c r="B15" s="178" t="s">
        <v>314</v>
      </c>
      <c r="C15" s="307"/>
      <c r="D15" s="307"/>
      <c r="E15" s="307"/>
      <c r="F15" s="307"/>
      <c r="G15" s="307"/>
    </row>
    <row r="16" spans="1:7" s="226" customFormat="1" ht="33.75" customHeight="1">
      <c r="A16" s="234">
        <v>2.3</v>
      </c>
      <c r="B16" s="178" t="s">
        <v>315</v>
      </c>
      <c r="C16" s="307"/>
      <c r="D16" s="307"/>
      <c r="E16" s="307"/>
      <c r="F16" s="307"/>
      <c r="G16" s="307"/>
    </row>
    <row r="17" spans="1:7" s="226" customFormat="1" ht="39.75" customHeight="1">
      <c r="A17" s="234">
        <v>2.4</v>
      </c>
      <c r="B17" s="302" t="s">
        <v>304</v>
      </c>
      <c r="C17" s="299">
        <f>+SUBTOTAL(9,C14:C16)</f>
        <v>0</v>
      </c>
      <c r="D17" s="299">
        <f>+SUBTOTAL(9,D14:D16)</f>
        <v>0</v>
      </c>
      <c r="E17" s="299">
        <f>+SUBTOTAL(9,E14:E16)</f>
        <v>0</v>
      </c>
      <c r="F17" s="299">
        <f>+SUBTOTAL(9,F14:F16)</f>
        <v>0</v>
      </c>
      <c r="G17" s="299">
        <f>+SUBTOTAL(9,G14:G16)</f>
        <v>0</v>
      </c>
    </row>
    <row r="18" spans="1:7" s="226" customFormat="1" ht="54" customHeight="1">
      <c r="A18" s="234">
        <v>3</v>
      </c>
      <c r="B18" s="302" t="s">
        <v>305</v>
      </c>
      <c r="C18" s="307"/>
      <c r="D18" s="235"/>
      <c r="E18" s="235"/>
      <c r="F18" s="235"/>
      <c r="G18" s="235"/>
    </row>
    <row r="19" spans="1:7" s="226" customFormat="1" ht="61.5" customHeight="1" thickBot="1">
      <c r="A19" s="236">
        <v>5</v>
      </c>
      <c r="B19" s="298" t="s">
        <v>303</v>
      </c>
      <c r="C19" s="270">
        <f>+SUBTOTAL(9,C9:C18)</f>
        <v>0</v>
      </c>
      <c r="D19" s="270">
        <f>+SUBTOTAL(9,D9:D18)</f>
        <v>0</v>
      </c>
      <c r="E19" s="270">
        <f>+SUBTOTAL(9,E9:E18)</f>
        <v>0</v>
      </c>
      <c r="F19" s="270">
        <f>+SUBTOTAL(9,F9:F18)</f>
        <v>0</v>
      </c>
      <c r="G19" s="270">
        <f>+SUBTOTAL(9,G9:G18)</f>
        <v>0</v>
      </c>
    </row>
  </sheetData>
  <sheetProtection password="C96F" sheet="1"/>
  <mergeCells count="10">
    <mergeCell ref="A4:G4"/>
    <mergeCell ref="A5:B5"/>
    <mergeCell ref="C5:G5"/>
    <mergeCell ref="A6:G6"/>
    <mergeCell ref="A1:B1"/>
    <mergeCell ref="C1:G1"/>
    <mergeCell ref="A2:B2"/>
    <mergeCell ref="C2:G2"/>
    <mergeCell ref="A3:B3"/>
    <mergeCell ref="C3:G3"/>
  </mergeCells>
  <printOptions/>
  <pageMargins left="0.7" right="0.7" top="0.75" bottom="0.75" header="0.3" footer="0.3"/>
  <pageSetup horizontalDpi="600" verticalDpi="600" orientation="landscape" paperSize="9" scale="51" r:id="rId1"/>
</worksheet>
</file>

<file path=xl/worksheets/sheet3.xml><?xml version="1.0" encoding="utf-8"?>
<worksheet xmlns="http://schemas.openxmlformats.org/spreadsheetml/2006/main" xmlns:r="http://schemas.openxmlformats.org/officeDocument/2006/relationships">
  <dimension ref="A1:H37"/>
  <sheetViews>
    <sheetView view="pageBreakPreview" zoomScale="85" zoomScaleNormal="85" zoomScaleSheetLayoutView="85" zoomScalePageLayoutView="0" workbookViewId="0" topLeftCell="A14">
      <selection activeCell="D32" sqref="D32:H35"/>
    </sheetView>
  </sheetViews>
  <sheetFormatPr defaultColWidth="9.140625" defaultRowHeight="15"/>
  <cols>
    <col min="1" max="1" width="9.140625" style="184" customWidth="1"/>
    <col min="2" max="2" width="38.00390625" style="185" customWidth="1"/>
    <col min="3" max="3" width="20.00390625" style="185" customWidth="1"/>
    <col min="4" max="8" width="30.7109375" style="184" customWidth="1"/>
    <col min="9" max="16384" width="9.140625" style="184" customWidth="1"/>
  </cols>
  <sheetData>
    <row r="1" spans="1:8" ht="22.5" customHeight="1">
      <c r="A1" s="356" t="s">
        <v>63</v>
      </c>
      <c r="B1" s="357"/>
      <c r="C1" s="358" t="s">
        <v>323</v>
      </c>
      <c r="D1" s="359"/>
      <c r="E1" s="359"/>
      <c r="F1" s="359"/>
      <c r="G1" s="359"/>
      <c r="H1" s="360"/>
    </row>
    <row r="2" spans="1:8" ht="32.25" customHeight="1">
      <c r="A2" s="361" t="s">
        <v>64</v>
      </c>
      <c r="B2" s="362"/>
      <c r="C2" s="363" t="s">
        <v>316</v>
      </c>
      <c r="D2" s="364"/>
      <c r="E2" s="364"/>
      <c r="F2" s="364"/>
      <c r="G2" s="364"/>
      <c r="H2" s="365"/>
    </row>
    <row r="3" spans="1:8" ht="27" customHeight="1">
      <c r="A3" s="366" t="s">
        <v>179</v>
      </c>
      <c r="B3" s="367"/>
      <c r="C3" s="363" t="s">
        <v>270</v>
      </c>
      <c r="D3" s="364"/>
      <c r="E3" s="364"/>
      <c r="F3" s="364"/>
      <c r="G3" s="364"/>
      <c r="H3" s="365"/>
    </row>
    <row r="4" spans="1:8" ht="14.25" hidden="1">
      <c r="A4" s="371" t="s">
        <v>68</v>
      </c>
      <c r="B4" s="372"/>
      <c r="C4" s="372"/>
      <c r="D4" s="372"/>
      <c r="E4" s="372"/>
      <c r="F4" s="372"/>
      <c r="G4" s="372"/>
      <c r="H4" s="373"/>
    </row>
    <row r="5" spans="1:8" ht="30" customHeight="1">
      <c r="A5" s="374" t="s">
        <v>59</v>
      </c>
      <c r="B5" s="375"/>
      <c r="C5" s="376"/>
      <c r="D5" s="377"/>
      <c r="E5" s="377"/>
      <c r="F5" s="377"/>
      <c r="G5" s="377"/>
      <c r="H5" s="378"/>
    </row>
    <row r="6" spans="1:8" ht="43.5" customHeight="1">
      <c r="A6" s="339" t="s">
        <v>306</v>
      </c>
      <c r="B6" s="340"/>
      <c r="C6" s="340"/>
      <c r="D6" s="340"/>
      <c r="E6" s="340"/>
      <c r="F6" s="340"/>
      <c r="G6" s="341"/>
      <c r="H6" s="342"/>
    </row>
    <row r="7" spans="1:8" ht="18" customHeight="1">
      <c r="A7" s="68" t="s">
        <v>65</v>
      </c>
      <c r="B7" s="67" t="s">
        <v>69</v>
      </c>
      <c r="C7" s="67" t="s">
        <v>70</v>
      </c>
      <c r="D7" s="68" t="s">
        <v>7</v>
      </c>
      <c r="E7" s="68" t="s">
        <v>57</v>
      </c>
      <c r="F7" s="68" t="s">
        <v>67</v>
      </c>
      <c r="G7" s="68" t="s">
        <v>60</v>
      </c>
      <c r="H7" s="68" t="s">
        <v>180</v>
      </c>
    </row>
    <row r="8" spans="1:8" s="226" customFormat="1" ht="30.75" customHeight="1">
      <c r="A8" s="273">
        <v>1</v>
      </c>
      <c r="B8" s="379" t="s">
        <v>204</v>
      </c>
      <c r="C8" s="369"/>
      <c r="D8" s="369"/>
      <c r="E8" s="369"/>
      <c r="F8" s="369"/>
      <c r="G8" s="369"/>
      <c r="H8" s="370"/>
    </row>
    <row r="9" spans="1:8" s="226" customFormat="1" ht="30.75" customHeight="1">
      <c r="A9" s="273">
        <v>1.1</v>
      </c>
      <c r="B9" s="274" t="s">
        <v>228</v>
      </c>
      <c r="C9" s="275"/>
      <c r="D9" s="275"/>
      <c r="E9" s="275"/>
      <c r="F9" s="275"/>
      <c r="G9" s="275"/>
      <c r="H9" s="276"/>
    </row>
    <row r="10" spans="1:8" s="226" customFormat="1" ht="30.75" customHeight="1">
      <c r="A10" s="273" t="s">
        <v>229</v>
      </c>
      <c r="B10" s="274" t="s">
        <v>230</v>
      </c>
      <c r="C10" s="275"/>
      <c r="D10" s="275"/>
      <c r="E10" s="275"/>
      <c r="F10" s="275"/>
      <c r="G10" s="275"/>
      <c r="H10" s="276"/>
    </row>
    <row r="11" spans="1:8" ht="25.5" customHeight="1">
      <c r="A11" s="177" t="s">
        <v>231</v>
      </c>
      <c r="B11" s="250" t="s">
        <v>220</v>
      </c>
      <c r="C11" s="177" t="s">
        <v>71</v>
      </c>
      <c r="D11" s="308"/>
      <c r="E11" s="308"/>
      <c r="F11" s="308"/>
      <c r="G11" s="308"/>
      <c r="H11" s="308"/>
    </row>
    <row r="12" spans="1:8" ht="29.25" customHeight="1">
      <c r="A12" s="177" t="s">
        <v>232</v>
      </c>
      <c r="B12" s="250" t="s">
        <v>221</v>
      </c>
      <c r="C12" s="177" t="s">
        <v>71</v>
      </c>
      <c r="D12" s="308"/>
      <c r="E12" s="308"/>
      <c r="F12" s="308"/>
      <c r="G12" s="308"/>
      <c r="H12" s="308"/>
    </row>
    <row r="13" spans="1:8" ht="29.25" customHeight="1">
      <c r="A13" s="177" t="s">
        <v>233</v>
      </c>
      <c r="B13" s="250" t="s">
        <v>222</v>
      </c>
      <c r="C13" s="177" t="s">
        <v>71</v>
      </c>
      <c r="D13" s="308"/>
      <c r="E13" s="308"/>
      <c r="F13" s="308"/>
      <c r="G13" s="308"/>
      <c r="H13" s="308"/>
    </row>
    <row r="14" spans="1:8" ht="29.25" customHeight="1">
      <c r="A14" s="177" t="s">
        <v>234</v>
      </c>
      <c r="B14" s="250" t="s">
        <v>223</v>
      </c>
      <c r="C14" s="177" t="s">
        <v>71</v>
      </c>
      <c r="D14" s="308"/>
      <c r="E14" s="308"/>
      <c r="F14" s="308"/>
      <c r="G14" s="308"/>
      <c r="H14" s="308"/>
    </row>
    <row r="15" spans="1:8" ht="29.25" customHeight="1">
      <c r="A15" s="177" t="s">
        <v>235</v>
      </c>
      <c r="B15" s="250" t="s">
        <v>224</v>
      </c>
      <c r="C15" s="177" t="s">
        <v>71</v>
      </c>
      <c r="D15" s="308"/>
      <c r="E15" s="308"/>
      <c r="F15" s="308"/>
      <c r="G15" s="308"/>
      <c r="H15" s="308"/>
    </row>
    <row r="16" spans="1:8" ht="29.25" customHeight="1">
      <c r="A16" s="177" t="s">
        <v>236</v>
      </c>
      <c r="B16" s="250" t="s">
        <v>225</v>
      </c>
      <c r="C16" s="177" t="s">
        <v>71</v>
      </c>
      <c r="D16" s="308"/>
      <c r="E16" s="308"/>
      <c r="F16" s="308"/>
      <c r="G16" s="308"/>
      <c r="H16" s="308"/>
    </row>
    <row r="17" spans="1:8" ht="30" customHeight="1">
      <c r="A17" s="177" t="s">
        <v>237</v>
      </c>
      <c r="B17" s="250" t="s">
        <v>226</v>
      </c>
      <c r="C17" s="177" t="s">
        <v>71</v>
      </c>
      <c r="D17" s="308"/>
      <c r="E17" s="308"/>
      <c r="F17" s="308"/>
      <c r="G17" s="308"/>
      <c r="H17" s="308"/>
    </row>
    <row r="18" spans="1:8" ht="30" customHeight="1">
      <c r="A18" s="177" t="s">
        <v>238</v>
      </c>
      <c r="B18" s="250" t="s">
        <v>227</v>
      </c>
      <c r="C18" s="177" t="s">
        <v>71</v>
      </c>
      <c r="D18" s="308"/>
      <c r="E18" s="308"/>
      <c r="F18" s="308"/>
      <c r="G18" s="308"/>
      <c r="H18" s="308"/>
    </row>
    <row r="19" spans="1:8" ht="30" customHeight="1">
      <c r="A19" s="177" t="s">
        <v>247</v>
      </c>
      <c r="B19" s="250" t="s">
        <v>252</v>
      </c>
      <c r="C19" s="177" t="s">
        <v>71</v>
      </c>
      <c r="D19" s="237">
        <f>+SUBTOTAL(9,D11:D18)</f>
        <v>0</v>
      </c>
      <c r="E19" s="273">
        <f>+SUBTOTAL(9,E11:E18)</f>
        <v>0</v>
      </c>
      <c r="F19" s="273">
        <f>+SUBTOTAL(9,F11:F18)</f>
        <v>0</v>
      </c>
      <c r="G19" s="273">
        <f>+SUBTOTAL(9,G11:G18)</f>
        <v>0</v>
      </c>
      <c r="H19" s="273">
        <f>+SUBTOTAL(9,H11:H18)</f>
        <v>0</v>
      </c>
    </row>
    <row r="20" spans="1:8" ht="30" customHeight="1">
      <c r="A20" s="273" t="s">
        <v>240</v>
      </c>
      <c r="B20" s="368" t="s">
        <v>248</v>
      </c>
      <c r="C20" s="369"/>
      <c r="D20" s="369"/>
      <c r="E20" s="369"/>
      <c r="F20" s="369"/>
      <c r="G20" s="369"/>
      <c r="H20" s="370"/>
    </row>
    <row r="21" spans="1:8" ht="30" customHeight="1">
      <c r="A21" s="227" t="s">
        <v>239</v>
      </c>
      <c r="B21" s="178" t="s">
        <v>249</v>
      </c>
      <c r="C21" s="177" t="s">
        <v>71</v>
      </c>
      <c r="D21" s="308"/>
      <c r="E21" s="308"/>
      <c r="F21" s="308"/>
      <c r="G21" s="308"/>
      <c r="H21" s="308"/>
    </row>
    <row r="22" spans="1:8" ht="30" customHeight="1">
      <c r="A22" s="227" t="s">
        <v>243</v>
      </c>
      <c r="B22" s="178" t="s">
        <v>250</v>
      </c>
      <c r="C22" s="177" t="s">
        <v>71</v>
      </c>
      <c r="D22" s="308"/>
      <c r="E22" s="308"/>
      <c r="F22" s="308"/>
      <c r="G22" s="308"/>
      <c r="H22" s="308"/>
    </row>
    <row r="23" spans="1:8" ht="30" customHeight="1">
      <c r="A23" s="227" t="s">
        <v>244</v>
      </c>
      <c r="B23" s="178" t="s">
        <v>251</v>
      </c>
      <c r="C23" s="177" t="s">
        <v>71</v>
      </c>
      <c r="D23" s="308"/>
      <c r="E23" s="308"/>
      <c r="F23" s="308"/>
      <c r="G23" s="308"/>
      <c r="H23" s="308"/>
    </row>
    <row r="24" spans="1:8" ht="30" customHeight="1">
      <c r="A24" s="227" t="s">
        <v>245</v>
      </c>
      <c r="B24" s="178" t="s">
        <v>227</v>
      </c>
      <c r="C24" s="177" t="s">
        <v>71</v>
      </c>
      <c r="D24" s="308"/>
      <c r="E24" s="308"/>
      <c r="F24" s="308"/>
      <c r="G24" s="308"/>
      <c r="H24" s="308"/>
    </row>
    <row r="25" spans="1:8" ht="30" customHeight="1">
      <c r="A25" s="227" t="s">
        <v>246</v>
      </c>
      <c r="B25" s="178" t="s">
        <v>253</v>
      </c>
      <c r="C25" s="177" t="s">
        <v>71</v>
      </c>
      <c r="D25" s="273">
        <f>+SUBTOTAL(9,D21:D24)</f>
        <v>0</v>
      </c>
      <c r="E25" s="273">
        <f>+SUBTOTAL(9,E21:E24)</f>
        <v>0</v>
      </c>
      <c r="F25" s="273">
        <f>+SUBTOTAL(9,F21:F24)</f>
        <v>0</v>
      </c>
      <c r="G25" s="273">
        <f>+SUBTOTAL(9,G21:G24)</f>
        <v>0</v>
      </c>
      <c r="H25" s="273">
        <f>+SUBTOTAL(9,H21:H24)</f>
        <v>0</v>
      </c>
    </row>
    <row r="26" spans="1:8" ht="30" customHeight="1">
      <c r="A26" s="273" t="s">
        <v>241</v>
      </c>
      <c r="B26" s="278" t="s">
        <v>254</v>
      </c>
      <c r="C26" s="177" t="s">
        <v>71</v>
      </c>
      <c r="D26" s="308"/>
      <c r="E26" s="308"/>
      <c r="F26" s="308"/>
      <c r="G26" s="308"/>
      <c r="H26" s="308"/>
    </row>
    <row r="27" spans="1:8" ht="30" customHeight="1">
      <c r="A27" s="273" t="s">
        <v>242</v>
      </c>
      <c r="B27" s="278" t="s">
        <v>255</v>
      </c>
      <c r="C27" s="177" t="s">
        <v>71</v>
      </c>
      <c r="D27" s="308"/>
      <c r="E27" s="308"/>
      <c r="F27" s="308"/>
      <c r="G27" s="308"/>
      <c r="H27" s="308"/>
    </row>
    <row r="28" spans="1:8" ht="30" customHeight="1">
      <c r="A28" s="273">
        <v>1.2</v>
      </c>
      <c r="B28" s="278" t="s">
        <v>256</v>
      </c>
      <c r="C28" s="177" t="s">
        <v>71</v>
      </c>
      <c r="D28" s="308"/>
      <c r="E28" s="308"/>
      <c r="F28" s="308"/>
      <c r="G28" s="308"/>
      <c r="H28" s="308"/>
    </row>
    <row r="29" spans="1:8" ht="30" customHeight="1">
      <c r="A29" s="273">
        <v>1.3</v>
      </c>
      <c r="B29" s="278" t="s">
        <v>257</v>
      </c>
      <c r="C29" s="177" t="s">
        <v>71</v>
      </c>
      <c r="D29" s="308"/>
      <c r="E29" s="308"/>
      <c r="F29" s="308"/>
      <c r="G29" s="308"/>
      <c r="H29" s="308"/>
    </row>
    <row r="30" spans="1:8" ht="33" customHeight="1">
      <c r="A30" s="273">
        <v>1.4</v>
      </c>
      <c r="B30" s="278" t="s">
        <v>258</v>
      </c>
      <c r="C30" s="177" t="s">
        <v>71</v>
      </c>
      <c r="D30" s="308"/>
      <c r="E30" s="308"/>
      <c r="F30" s="308"/>
      <c r="G30" s="308"/>
      <c r="H30" s="308"/>
    </row>
    <row r="31" spans="1:8" ht="30" customHeight="1">
      <c r="A31" s="273">
        <v>1.5</v>
      </c>
      <c r="B31" s="368" t="s">
        <v>263</v>
      </c>
      <c r="C31" s="369"/>
      <c r="D31" s="369"/>
      <c r="E31" s="369"/>
      <c r="F31" s="369"/>
      <c r="G31" s="369"/>
      <c r="H31" s="370"/>
    </row>
    <row r="32" spans="1:8" ht="30" customHeight="1">
      <c r="A32" s="227" t="s">
        <v>259</v>
      </c>
      <c r="B32" s="279" t="s">
        <v>205</v>
      </c>
      <c r="C32" s="179" t="s">
        <v>71</v>
      </c>
      <c r="D32" s="308"/>
      <c r="E32" s="308"/>
      <c r="F32" s="308"/>
      <c r="G32" s="308"/>
      <c r="H32" s="308"/>
    </row>
    <row r="33" spans="1:8" ht="30" customHeight="1">
      <c r="A33" s="227" t="s">
        <v>260</v>
      </c>
      <c r="B33" s="279" t="s">
        <v>72</v>
      </c>
      <c r="C33" s="179" t="s">
        <v>71</v>
      </c>
      <c r="D33" s="308"/>
      <c r="E33" s="308"/>
      <c r="F33" s="308"/>
      <c r="G33" s="308"/>
      <c r="H33" s="308"/>
    </row>
    <row r="34" spans="1:8" ht="30" customHeight="1">
      <c r="A34" s="227" t="s">
        <v>261</v>
      </c>
      <c r="B34" s="279" t="s">
        <v>73</v>
      </c>
      <c r="C34" s="179" t="s">
        <v>71</v>
      </c>
      <c r="D34" s="308"/>
      <c r="E34" s="308"/>
      <c r="F34" s="308"/>
      <c r="G34" s="308"/>
      <c r="H34" s="308"/>
    </row>
    <row r="35" spans="1:8" ht="30" customHeight="1">
      <c r="A35" s="227" t="s">
        <v>262</v>
      </c>
      <c r="B35" s="277" t="s">
        <v>74</v>
      </c>
      <c r="C35" s="179" t="s">
        <v>71</v>
      </c>
      <c r="D35" s="308"/>
      <c r="E35" s="308"/>
      <c r="F35" s="308"/>
      <c r="G35" s="308"/>
      <c r="H35" s="308"/>
    </row>
    <row r="36" spans="1:8" ht="30" customHeight="1">
      <c r="A36" s="227" t="s">
        <v>264</v>
      </c>
      <c r="B36" s="178" t="s">
        <v>265</v>
      </c>
      <c r="C36" s="179" t="s">
        <v>71</v>
      </c>
      <c r="D36" s="237">
        <f>+SUBTOTAL(9,D32:D35)</f>
        <v>0</v>
      </c>
      <c r="E36" s="273">
        <f>+SUBTOTAL(9,E32:E35)</f>
        <v>0</v>
      </c>
      <c r="F36" s="273">
        <f>+SUBTOTAL(9,F32:F35)</f>
        <v>0</v>
      </c>
      <c r="G36" s="273">
        <f>+SUBTOTAL(9,G32:G35)</f>
        <v>0</v>
      </c>
      <c r="H36" s="273">
        <f>+SUBTOTAL(9,H32:H35)</f>
        <v>0</v>
      </c>
    </row>
    <row r="37" spans="1:8" ht="37.5" customHeight="1">
      <c r="A37" s="280">
        <v>2</v>
      </c>
      <c r="B37" s="229" t="s">
        <v>268</v>
      </c>
      <c r="C37" s="230" t="s">
        <v>71</v>
      </c>
      <c r="D37" s="187">
        <f>+SUBTOTAL(9,D11:D36)</f>
        <v>0</v>
      </c>
      <c r="E37" s="187">
        <f>+SUBTOTAL(9,E11:E36)</f>
        <v>0</v>
      </c>
      <c r="F37" s="187">
        <f>+SUBTOTAL(9,F11:F36)</f>
        <v>0</v>
      </c>
      <c r="G37" s="187">
        <f>+SUBTOTAL(9,G11:G36)</f>
        <v>0</v>
      </c>
      <c r="H37" s="187">
        <f>+SUBTOTAL(9,H11:H36)</f>
        <v>0</v>
      </c>
    </row>
  </sheetData>
  <sheetProtection password="C96F" sheet="1"/>
  <mergeCells count="13">
    <mergeCell ref="B31:H31"/>
    <mergeCell ref="A4:H4"/>
    <mergeCell ref="A5:B5"/>
    <mergeCell ref="C5:H5"/>
    <mergeCell ref="A6:H6"/>
    <mergeCell ref="B8:H8"/>
    <mergeCell ref="B20:H20"/>
    <mergeCell ref="A1:B1"/>
    <mergeCell ref="C1:H1"/>
    <mergeCell ref="A2:B2"/>
    <mergeCell ref="C2:H2"/>
    <mergeCell ref="A3:B3"/>
    <mergeCell ref="C3:H3"/>
  </mergeCells>
  <printOptions/>
  <pageMargins left="0.7" right="0.7" top="0.75" bottom="0.75" header="0.3" footer="0.3"/>
  <pageSetup horizontalDpi="600" verticalDpi="600" orientation="landscape" paperSize="9" scale="46" r:id="rId1"/>
</worksheet>
</file>

<file path=xl/worksheets/sheet4.xml><?xml version="1.0" encoding="utf-8"?>
<worksheet xmlns="http://schemas.openxmlformats.org/spreadsheetml/2006/main" xmlns:r="http://schemas.openxmlformats.org/officeDocument/2006/relationships">
  <dimension ref="A1:H37"/>
  <sheetViews>
    <sheetView view="pageBreakPreview" zoomScale="85" zoomScaleNormal="85" zoomScaleSheetLayoutView="85" zoomScalePageLayoutView="0" workbookViewId="0" topLeftCell="A26">
      <selection activeCell="D32" sqref="D32:H35"/>
    </sheetView>
  </sheetViews>
  <sheetFormatPr defaultColWidth="9.140625" defaultRowHeight="15"/>
  <cols>
    <col min="1" max="1" width="9.140625" style="184" customWidth="1"/>
    <col min="2" max="2" width="38.00390625" style="185" customWidth="1"/>
    <col min="3" max="3" width="20.00390625" style="185" customWidth="1"/>
    <col min="4" max="8" width="30.7109375" style="184" customWidth="1"/>
    <col min="9" max="16384" width="9.140625" style="184" customWidth="1"/>
  </cols>
  <sheetData>
    <row r="1" spans="1:8" ht="22.5" customHeight="1">
      <c r="A1" s="356" t="s">
        <v>63</v>
      </c>
      <c r="B1" s="357"/>
      <c r="C1" s="358" t="s">
        <v>323</v>
      </c>
      <c r="D1" s="359"/>
      <c r="E1" s="359"/>
      <c r="F1" s="359"/>
      <c r="G1" s="359"/>
      <c r="H1" s="360"/>
    </row>
    <row r="2" spans="1:8" ht="32.25" customHeight="1">
      <c r="A2" s="361" t="s">
        <v>64</v>
      </c>
      <c r="B2" s="362"/>
      <c r="C2" s="363" t="s">
        <v>316</v>
      </c>
      <c r="D2" s="364"/>
      <c r="E2" s="364"/>
      <c r="F2" s="364"/>
      <c r="G2" s="364"/>
      <c r="H2" s="365"/>
    </row>
    <row r="3" spans="1:8" ht="27" customHeight="1">
      <c r="A3" s="366" t="s">
        <v>179</v>
      </c>
      <c r="B3" s="367"/>
      <c r="C3" s="363" t="s">
        <v>270</v>
      </c>
      <c r="D3" s="364"/>
      <c r="E3" s="364"/>
      <c r="F3" s="364"/>
      <c r="G3" s="364"/>
      <c r="H3" s="365"/>
    </row>
    <row r="4" spans="1:8" ht="14.25" hidden="1">
      <c r="A4" s="371" t="s">
        <v>68</v>
      </c>
      <c r="B4" s="372"/>
      <c r="C4" s="372"/>
      <c r="D4" s="372"/>
      <c r="E4" s="372"/>
      <c r="F4" s="372"/>
      <c r="G4" s="372"/>
      <c r="H4" s="373"/>
    </row>
    <row r="5" spans="1:8" ht="30" customHeight="1">
      <c r="A5" s="374" t="s">
        <v>59</v>
      </c>
      <c r="B5" s="375"/>
      <c r="C5" s="376"/>
      <c r="D5" s="377"/>
      <c r="E5" s="377"/>
      <c r="F5" s="377"/>
      <c r="G5" s="377"/>
      <c r="H5" s="378"/>
    </row>
    <row r="6" spans="1:8" ht="43.5" customHeight="1">
      <c r="A6" s="339" t="s">
        <v>307</v>
      </c>
      <c r="B6" s="340"/>
      <c r="C6" s="340"/>
      <c r="D6" s="340"/>
      <c r="E6" s="340"/>
      <c r="F6" s="340"/>
      <c r="G6" s="341"/>
      <c r="H6" s="342"/>
    </row>
    <row r="7" spans="1:8" ht="18" customHeight="1">
      <c r="A7" s="68" t="s">
        <v>65</v>
      </c>
      <c r="B7" s="67" t="s">
        <v>69</v>
      </c>
      <c r="C7" s="67" t="s">
        <v>70</v>
      </c>
      <c r="D7" s="68" t="s">
        <v>7</v>
      </c>
      <c r="E7" s="68" t="s">
        <v>57</v>
      </c>
      <c r="F7" s="68" t="s">
        <v>67</v>
      </c>
      <c r="G7" s="68" t="s">
        <v>60</v>
      </c>
      <c r="H7" s="68" t="s">
        <v>180</v>
      </c>
    </row>
    <row r="8" spans="1:8" s="226" customFormat="1" ht="30.75" customHeight="1">
      <c r="A8" s="296">
        <v>1</v>
      </c>
      <c r="B8" s="379" t="s">
        <v>204</v>
      </c>
      <c r="C8" s="369"/>
      <c r="D8" s="369"/>
      <c r="E8" s="369"/>
      <c r="F8" s="369"/>
      <c r="G8" s="369"/>
      <c r="H8" s="370"/>
    </row>
    <row r="9" spans="1:8" s="226" customFormat="1" ht="30.75" customHeight="1">
      <c r="A9" s="296">
        <v>1.1</v>
      </c>
      <c r="B9" s="293" t="s">
        <v>228</v>
      </c>
      <c r="C9" s="294"/>
      <c r="D9" s="294"/>
      <c r="E9" s="294"/>
      <c r="F9" s="294"/>
      <c r="G9" s="294"/>
      <c r="H9" s="295"/>
    </row>
    <row r="10" spans="1:8" s="226" customFormat="1" ht="30.75" customHeight="1">
      <c r="A10" s="296" t="s">
        <v>229</v>
      </c>
      <c r="B10" s="293" t="s">
        <v>230</v>
      </c>
      <c r="C10" s="294"/>
      <c r="D10" s="294"/>
      <c r="E10" s="294"/>
      <c r="F10" s="294"/>
      <c r="G10" s="294"/>
      <c r="H10" s="295"/>
    </row>
    <row r="11" spans="1:8" ht="25.5" customHeight="1">
      <c r="A11" s="177" t="s">
        <v>231</v>
      </c>
      <c r="B11" s="250" t="s">
        <v>220</v>
      </c>
      <c r="C11" s="177" t="s">
        <v>71</v>
      </c>
      <c r="D11" s="308"/>
      <c r="E11" s="308"/>
      <c r="F11" s="308"/>
      <c r="G11" s="308"/>
      <c r="H11" s="308"/>
    </row>
    <row r="12" spans="1:8" ht="29.25" customHeight="1">
      <c r="A12" s="177" t="s">
        <v>232</v>
      </c>
      <c r="B12" s="250" t="s">
        <v>221</v>
      </c>
      <c r="C12" s="177" t="s">
        <v>71</v>
      </c>
      <c r="D12" s="308"/>
      <c r="E12" s="308"/>
      <c r="F12" s="308"/>
      <c r="G12" s="308"/>
      <c r="H12" s="308"/>
    </row>
    <row r="13" spans="1:8" ht="29.25" customHeight="1">
      <c r="A13" s="177" t="s">
        <v>233</v>
      </c>
      <c r="B13" s="250" t="s">
        <v>222</v>
      </c>
      <c r="C13" s="177" t="s">
        <v>71</v>
      </c>
      <c r="D13" s="308"/>
      <c r="E13" s="308"/>
      <c r="F13" s="308"/>
      <c r="G13" s="308"/>
      <c r="H13" s="308"/>
    </row>
    <row r="14" spans="1:8" ht="29.25" customHeight="1">
      <c r="A14" s="177" t="s">
        <v>234</v>
      </c>
      <c r="B14" s="250" t="s">
        <v>223</v>
      </c>
      <c r="C14" s="177" t="s">
        <v>71</v>
      </c>
      <c r="D14" s="308"/>
      <c r="E14" s="308"/>
      <c r="F14" s="308"/>
      <c r="G14" s="308"/>
      <c r="H14" s="308"/>
    </row>
    <row r="15" spans="1:8" ht="29.25" customHeight="1">
      <c r="A15" s="177" t="s">
        <v>235</v>
      </c>
      <c r="B15" s="250" t="s">
        <v>224</v>
      </c>
      <c r="C15" s="177" t="s">
        <v>71</v>
      </c>
      <c r="D15" s="308"/>
      <c r="E15" s="308"/>
      <c r="F15" s="308"/>
      <c r="G15" s="308"/>
      <c r="H15" s="308"/>
    </row>
    <row r="16" spans="1:8" ht="29.25" customHeight="1">
      <c r="A16" s="177" t="s">
        <v>236</v>
      </c>
      <c r="B16" s="250" t="s">
        <v>225</v>
      </c>
      <c r="C16" s="177" t="s">
        <v>71</v>
      </c>
      <c r="D16" s="308"/>
      <c r="E16" s="308"/>
      <c r="F16" s="308"/>
      <c r="G16" s="308"/>
      <c r="H16" s="308"/>
    </row>
    <row r="17" spans="1:8" ht="30" customHeight="1">
      <c r="A17" s="177" t="s">
        <v>237</v>
      </c>
      <c r="B17" s="250" t="s">
        <v>226</v>
      </c>
      <c r="C17" s="177" t="s">
        <v>71</v>
      </c>
      <c r="D17" s="308"/>
      <c r="E17" s="308"/>
      <c r="F17" s="308"/>
      <c r="G17" s="308"/>
      <c r="H17" s="308"/>
    </row>
    <row r="18" spans="1:8" ht="30" customHeight="1">
      <c r="A18" s="177" t="s">
        <v>238</v>
      </c>
      <c r="B18" s="250" t="s">
        <v>227</v>
      </c>
      <c r="C18" s="177" t="s">
        <v>71</v>
      </c>
      <c r="D18" s="308"/>
      <c r="E18" s="308"/>
      <c r="F18" s="308"/>
      <c r="G18" s="308"/>
      <c r="H18" s="308"/>
    </row>
    <row r="19" spans="1:8" ht="30" customHeight="1">
      <c r="A19" s="177" t="s">
        <v>247</v>
      </c>
      <c r="B19" s="250" t="s">
        <v>252</v>
      </c>
      <c r="C19" s="177" t="s">
        <v>71</v>
      </c>
      <c r="D19" s="296">
        <f>+SUBTOTAL(9,D11:D18)</f>
        <v>0</v>
      </c>
      <c r="E19" s="296">
        <f>+SUBTOTAL(9,E11:E18)</f>
        <v>0</v>
      </c>
      <c r="F19" s="296">
        <f>+SUBTOTAL(9,F11:F18)</f>
        <v>0</v>
      </c>
      <c r="G19" s="296">
        <f>+SUBTOTAL(9,G11:G18)</f>
        <v>0</v>
      </c>
      <c r="H19" s="296">
        <f>+SUBTOTAL(9,H11:H18)</f>
        <v>0</v>
      </c>
    </row>
    <row r="20" spans="1:8" ht="30" customHeight="1">
      <c r="A20" s="296" t="s">
        <v>240</v>
      </c>
      <c r="B20" s="368" t="s">
        <v>248</v>
      </c>
      <c r="C20" s="369"/>
      <c r="D20" s="369"/>
      <c r="E20" s="369"/>
      <c r="F20" s="369"/>
      <c r="G20" s="369"/>
      <c r="H20" s="370"/>
    </row>
    <row r="21" spans="1:8" ht="30" customHeight="1">
      <c r="A21" s="227" t="s">
        <v>239</v>
      </c>
      <c r="B21" s="178" t="s">
        <v>249</v>
      </c>
      <c r="C21" s="177" t="s">
        <v>71</v>
      </c>
      <c r="D21" s="308"/>
      <c r="E21" s="308"/>
      <c r="F21" s="308"/>
      <c r="G21" s="308"/>
      <c r="H21" s="308"/>
    </row>
    <row r="22" spans="1:8" ht="30" customHeight="1">
      <c r="A22" s="227" t="s">
        <v>243</v>
      </c>
      <c r="B22" s="178" t="s">
        <v>250</v>
      </c>
      <c r="C22" s="177" t="s">
        <v>71</v>
      </c>
      <c r="D22" s="308"/>
      <c r="E22" s="308"/>
      <c r="F22" s="308"/>
      <c r="G22" s="308"/>
      <c r="H22" s="308"/>
    </row>
    <row r="23" spans="1:8" ht="30" customHeight="1">
      <c r="A23" s="227" t="s">
        <v>244</v>
      </c>
      <c r="B23" s="178" t="s">
        <v>251</v>
      </c>
      <c r="C23" s="177" t="s">
        <v>71</v>
      </c>
      <c r="D23" s="308"/>
      <c r="E23" s="308"/>
      <c r="F23" s="308"/>
      <c r="G23" s="308"/>
      <c r="H23" s="308"/>
    </row>
    <row r="24" spans="1:8" ht="30" customHeight="1">
      <c r="A24" s="227" t="s">
        <v>245</v>
      </c>
      <c r="B24" s="178" t="s">
        <v>227</v>
      </c>
      <c r="C24" s="177" t="s">
        <v>71</v>
      </c>
      <c r="D24" s="308"/>
      <c r="E24" s="308"/>
      <c r="F24" s="308"/>
      <c r="G24" s="308"/>
      <c r="H24" s="308"/>
    </row>
    <row r="25" spans="1:8" ht="30" customHeight="1">
      <c r="A25" s="227" t="s">
        <v>246</v>
      </c>
      <c r="B25" s="178" t="s">
        <v>253</v>
      </c>
      <c r="C25" s="177" t="s">
        <v>71</v>
      </c>
      <c r="D25" s="296">
        <f>+SUBTOTAL(9,D21:D24)</f>
        <v>0</v>
      </c>
      <c r="E25" s="296">
        <f>+SUBTOTAL(9,E21:E24)</f>
        <v>0</v>
      </c>
      <c r="F25" s="296">
        <f>+SUBTOTAL(9,F21:F24)</f>
        <v>0</v>
      </c>
      <c r="G25" s="296">
        <f>+SUBTOTAL(9,G21:G24)</f>
        <v>0</v>
      </c>
      <c r="H25" s="296">
        <f>+SUBTOTAL(9,H21:H24)</f>
        <v>0</v>
      </c>
    </row>
    <row r="26" spans="1:8" ht="30" customHeight="1">
      <c r="A26" s="296" t="s">
        <v>241</v>
      </c>
      <c r="B26" s="278" t="s">
        <v>254</v>
      </c>
      <c r="C26" s="177" t="s">
        <v>71</v>
      </c>
      <c r="D26" s="308"/>
      <c r="E26" s="308"/>
      <c r="F26" s="308"/>
      <c r="G26" s="308"/>
      <c r="H26" s="308"/>
    </row>
    <row r="27" spans="1:8" ht="30" customHeight="1">
      <c r="A27" s="296" t="s">
        <v>242</v>
      </c>
      <c r="B27" s="278" t="s">
        <v>255</v>
      </c>
      <c r="C27" s="177" t="s">
        <v>71</v>
      </c>
      <c r="D27" s="308"/>
      <c r="E27" s="308"/>
      <c r="F27" s="308"/>
      <c r="G27" s="308"/>
      <c r="H27" s="308"/>
    </row>
    <row r="28" spans="1:8" ht="30" customHeight="1">
      <c r="A28" s="296">
        <v>1.2</v>
      </c>
      <c r="B28" s="278" t="s">
        <v>256</v>
      </c>
      <c r="C28" s="177" t="s">
        <v>71</v>
      </c>
      <c r="D28" s="308"/>
      <c r="E28" s="308"/>
      <c r="F28" s="308"/>
      <c r="G28" s="308"/>
      <c r="H28" s="308"/>
    </row>
    <row r="29" spans="1:8" ht="30" customHeight="1">
      <c r="A29" s="296">
        <v>1.3</v>
      </c>
      <c r="B29" s="278" t="s">
        <v>257</v>
      </c>
      <c r="C29" s="177" t="s">
        <v>71</v>
      </c>
      <c r="D29" s="308"/>
      <c r="E29" s="308"/>
      <c r="F29" s="308"/>
      <c r="G29" s="308"/>
      <c r="H29" s="308"/>
    </row>
    <row r="30" spans="1:8" ht="33" customHeight="1">
      <c r="A30" s="296">
        <v>1.4</v>
      </c>
      <c r="B30" s="278" t="s">
        <v>258</v>
      </c>
      <c r="C30" s="177" t="s">
        <v>71</v>
      </c>
      <c r="D30" s="308"/>
      <c r="E30" s="308"/>
      <c r="F30" s="308"/>
      <c r="G30" s="308"/>
      <c r="H30" s="308"/>
    </row>
    <row r="31" spans="1:8" ht="30" customHeight="1">
      <c r="A31" s="296">
        <v>1.5</v>
      </c>
      <c r="B31" s="368" t="s">
        <v>263</v>
      </c>
      <c r="C31" s="369"/>
      <c r="D31" s="369"/>
      <c r="E31" s="369"/>
      <c r="F31" s="369"/>
      <c r="G31" s="369"/>
      <c r="H31" s="370"/>
    </row>
    <row r="32" spans="1:8" ht="30" customHeight="1">
      <c r="A32" s="227" t="s">
        <v>259</v>
      </c>
      <c r="B32" s="279" t="s">
        <v>205</v>
      </c>
      <c r="C32" s="179" t="s">
        <v>71</v>
      </c>
      <c r="D32" s="308"/>
      <c r="E32" s="308"/>
      <c r="F32" s="308"/>
      <c r="G32" s="308"/>
      <c r="H32" s="308"/>
    </row>
    <row r="33" spans="1:8" ht="30" customHeight="1">
      <c r="A33" s="227" t="s">
        <v>260</v>
      </c>
      <c r="B33" s="279" t="s">
        <v>319</v>
      </c>
      <c r="C33" s="179" t="s">
        <v>71</v>
      </c>
      <c r="D33" s="308"/>
      <c r="E33" s="308"/>
      <c r="F33" s="308"/>
      <c r="G33" s="308"/>
      <c r="H33" s="308"/>
    </row>
    <row r="34" spans="1:8" ht="30" customHeight="1">
      <c r="A34" s="227" t="s">
        <v>261</v>
      </c>
      <c r="B34" s="279" t="s">
        <v>73</v>
      </c>
      <c r="C34" s="179" t="s">
        <v>71</v>
      </c>
      <c r="D34" s="308"/>
      <c r="E34" s="308"/>
      <c r="F34" s="308"/>
      <c r="G34" s="308"/>
      <c r="H34" s="308"/>
    </row>
    <row r="35" spans="1:8" ht="30" customHeight="1">
      <c r="A35" s="227" t="s">
        <v>262</v>
      </c>
      <c r="B35" s="277" t="s">
        <v>74</v>
      </c>
      <c r="C35" s="179" t="s">
        <v>71</v>
      </c>
      <c r="D35" s="308"/>
      <c r="E35" s="308"/>
      <c r="F35" s="308"/>
      <c r="G35" s="308"/>
      <c r="H35" s="308"/>
    </row>
    <row r="36" spans="1:8" ht="30" customHeight="1">
      <c r="A36" s="227" t="s">
        <v>264</v>
      </c>
      <c r="B36" s="178" t="s">
        <v>265</v>
      </c>
      <c r="C36" s="179" t="s">
        <v>71</v>
      </c>
      <c r="D36" s="296">
        <f>+SUBTOTAL(9,D32:D35)</f>
        <v>0</v>
      </c>
      <c r="E36" s="296">
        <f>+SUBTOTAL(9,E32:E35)</f>
        <v>0</v>
      </c>
      <c r="F36" s="296">
        <f>+SUBTOTAL(9,F32:F35)</f>
        <v>0</v>
      </c>
      <c r="G36" s="296">
        <f>+SUBTOTAL(9,G32:G35)</f>
        <v>0</v>
      </c>
      <c r="H36" s="296">
        <f>+SUBTOTAL(9,H32:H35)</f>
        <v>0</v>
      </c>
    </row>
    <row r="37" spans="1:8" ht="37.5" customHeight="1">
      <c r="A37" s="280">
        <v>2</v>
      </c>
      <c r="B37" s="229" t="s">
        <v>268</v>
      </c>
      <c r="C37" s="230" t="s">
        <v>71</v>
      </c>
      <c r="D37" s="296">
        <f>+SUBTOTAL(9,D11:D36)</f>
        <v>0</v>
      </c>
      <c r="E37" s="296">
        <f>+SUBTOTAL(9,E11:E36)</f>
        <v>0</v>
      </c>
      <c r="F37" s="296">
        <f>+SUBTOTAL(9,F11:F36)</f>
        <v>0</v>
      </c>
      <c r="G37" s="296">
        <f>+SUBTOTAL(9,G11:G36)</f>
        <v>0</v>
      </c>
      <c r="H37" s="296">
        <f>+SUBTOTAL(9,H11:H36)</f>
        <v>0</v>
      </c>
    </row>
  </sheetData>
  <sheetProtection password="C96F" sheet="1"/>
  <mergeCells count="13">
    <mergeCell ref="A1:B1"/>
    <mergeCell ref="C1:H1"/>
    <mergeCell ref="A2:B2"/>
    <mergeCell ref="C2:H2"/>
    <mergeCell ref="A3:B3"/>
    <mergeCell ref="C3:H3"/>
    <mergeCell ref="B31:H31"/>
    <mergeCell ref="A4:H4"/>
    <mergeCell ref="A5:B5"/>
    <mergeCell ref="C5:H5"/>
    <mergeCell ref="A6:H6"/>
    <mergeCell ref="B8:H8"/>
    <mergeCell ref="B20:H20"/>
  </mergeCells>
  <printOptions/>
  <pageMargins left="0.7" right="0.7" top="0.75" bottom="0.75" header="0.3" footer="0.3"/>
  <pageSetup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dimension ref="A1:H34"/>
  <sheetViews>
    <sheetView view="pageBreakPreview" zoomScale="70" zoomScaleNormal="85" zoomScaleSheetLayoutView="70" zoomScalePageLayoutView="0" workbookViewId="0" topLeftCell="A16">
      <selection activeCell="D29" sqref="D29:H33"/>
    </sheetView>
  </sheetViews>
  <sheetFormatPr defaultColWidth="9.140625" defaultRowHeight="15"/>
  <cols>
    <col min="1" max="1" width="9.140625" style="184" customWidth="1"/>
    <col min="2" max="2" width="44.28125" style="185" customWidth="1"/>
    <col min="3" max="3" width="20.00390625" style="185" customWidth="1"/>
    <col min="4" max="8" width="30.7109375" style="184" customWidth="1"/>
    <col min="9" max="16384" width="9.140625" style="184" customWidth="1"/>
  </cols>
  <sheetData>
    <row r="1" spans="1:8" ht="24" customHeight="1">
      <c r="A1" s="356" t="s">
        <v>63</v>
      </c>
      <c r="B1" s="357"/>
      <c r="C1" s="358" t="s">
        <v>323</v>
      </c>
      <c r="D1" s="359"/>
      <c r="E1" s="359"/>
      <c r="F1" s="359"/>
      <c r="G1" s="359"/>
      <c r="H1" s="360"/>
    </row>
    <row r="2" spans="1:8" ht="38.25" customHeight="1">
      <c r="A2" s="361" t="s">
        <v>64</v>
      </c>
      <c r="B2" s="362"/>
      <c r="C2" s="363" t="s">
        <v>317</v>
      </c>
      <c r="D2" s="364"/>
      <c r="E2" s="364"/>
      <c r="F2" s="364"/>
      <c r="G2" s="364"/>
      <c r="H2" s="365"/>
    </row>
    <row r="3" spans="1:8" ht="27" customHeight="1">
      <c r="A3" s="366" t="s">
        <v>179</v>
      </c>
      <c r="B3" s="367"/>
      <c r="C3" s="363" t="s">
        <v>270</v>
      </c>
      <c r="D3" s="364"/>
      <c r="E3" s="364"/>
      <c r="F3" s="364"/>
      <c r="G3" s="364"/>
      <c r="H3" s="365"/>
    </row>
    <row r="4" spans="1:8" ht="30" customHeight="1">
      <c r="A4" s="374" t="s">
        <v>59</v>
      </c>
      <c r="B4" s="375"/>
      <c r="C4" s="376"/>
      <c r="D4" s="377"/>
      <c r="E4" s="377"/>
      <c r="F4" s="377"/>
      <c r="G4" s="377"/>
      <c r="H4" s="378"/>
    </row>
    <row r="5" spans="1:8" ht="64.5" customHeight="1">
      <c r="A5" s="339" t="s">
        <v>308</v>
      </c>
      <c r="B5" s="340"/>
      <c r="C5" s="340"/>
      <c r="D5" s="340"/>
      <c r="E5" s="340"/>
      <c r="F5" s="340"/>
      <c r="G5" s="341"/>
      <c r="H5" s="342"/>
    </row>
    <row r="6" spans="1:8" ht="15">
      <c r="A6" s="68" t="s">
        <v>65</v>
      </c>
      <c r="B6" s="67" t="s">
        <v>75</v>
      </c>
      <c r="C6" s="67" t="s">
        <v>70</v>
      </c>
      <c r="D6" s="68" t="s">
        <v>7</v>
      </c>
      <c r="E6" s="68" t="s">
        <v>57</v>
      </c>
      <c r="F6" s="68" t="s">
        <v>67</v>
      </c>
      <c r="G6" s="68" t="s">
        <v>60</v>
      </c>
      <c r="H6" s="68" t="s">
        <v>180</v>
      </c>
    </row>
    <row r="7" spans="1:8" ht="21" customHeight="1">
      <c r="A7" s="177">
        <v>1</v>
      </c>
      <c r="B7" s="350" t="s">
        <v>76</v>
      </c>
      <c r="C7" s="354"/>
      <c r="D7" s="354"/>
      <c r="E7" s="354"/>
      <c r="F7" s="354"/>
      <c r="G7" s="354"/>
      <c r="H7" s="381"/>
    </row>
    <row r="8" spans="1:8" ht="32.25" customHeight="1">
      <c r="A8" s="177">
        <v>1.1</v>
      </c>
      <c r="B8" s="178" t="s">
        <v>310</v>
      </c>
      <c r="C8" s="177" t="s">
        <v>71</v>
      </c>
      <c r="D8" s="308"/>
      <c r="E8" s="308"/>
      <c r="F8" s="308"/>
      <c r="G8" s="308"/>
      <c r="H8" s="308"/>
    </row>
    <row r="9" spans="1:8" ht="32.25" customHeight="1">
      <c r="A9" s="177">
        <v>1.2</v>
      </c>
      <c r="B9" s="178" t="s">
        <v>266</v>
      </c>
      <c r="C9" s="177" t="s">
        <v>71</v>
      </c>
      <c r="D9" s="308"/>
      <c r="E9" s="308"/>
      <c r="F9" s="308"/>
      <c r="G9" s="308"/>
      <c r="H9" s="308"/>
    </row>
    <row r="10" spans="1:8" ht="30" customHeight="1">
      <c r="A10" s="177">
        <v>1.6</v>
      </c>
      <c r="B10" s="178" t="s">
        <v>267</v>
      </c>
      <c r="C10" s="177" t="s">
        <v>71</v>
      </c>
      <c r="D10" s="241">
        <f>+SUBTOTAL(9,D8:D9)</f>
        <v>0</v>
      </c>
      <c r="E10" s="241">
        <f>+SUBTOTAL(9,E8:E9)</f>
        <v>0</v>
      </c>
      <c r="F10" s="241">
        <f>+SUBTOTAL(9,F8:F9)</f>
        <v>0</v>
      </c>
      <c r="G10" s="241">
        <f>+SUBTOTAL(9,G8:G9)</f>
        <v>0</v>
      </c>
      <c r="H10" s="241">
        <f>+SUBTOTAL(9,H8:H9)</f>
        <v>0</v>
      </c>
    </row>
    <row r="11" spans="1:8" ht="32.25" customHeight="1">
      <c r="A11" s="177">
        <v>2</v>
      </c>
      <c r="B11" s="178" t="s">
        <v>77</v>
      </c>
      <c r="C11" s="177" t="s">
        <v>71</v>
      </c>
      <c r="D11" s="308"/>
      <c r="E11" s="308"/>
      <c r="F11" s="308"/>
      <c r="G11" s="308"/>
      <c r="H11" s="308"/>
    </row>
    <row r="12" spans="1:8" ht="30" customHeight="1">
      <c r="A12" s="177">
        <v>3</v>
      </c>
      <c r="B12" s="380" t="s">
        <v>78</v>
      </c>
      <c r="C12" s="354"/>
      <c r="D12" s="354"/>
      <c r="E12" s="354"/>
      <c r="F12" s="354"/>
      <c r="G12" s="354"/>
      <c r="H12" s="381"/>
    </row>
    <row r="13" spans="1:8" ht="25.5" customHeight="1">
      <c r="A13" s="227">
        <v>3.1</v>
      </c>
      <c r="B13" s="178" t="s">
        <v>79</v>
      </c>
      <c r="C13" s="179" t="s">
        <v>71</v>
      </c>
      <c r="D13" s="308"/>
      <c r="E13" s="308"/>
      <c r="F13" s="308"/>
      <c r="G13" s="308"/>
      <c r="H13" s="308"/>
    </row>
    <row r="14" spans="1:8" ht="22.5" customHeight="1">
      <c r="A14" s="227">
        <v>3.2</v>
      </c>
      <c r="B14" s="178" t="s">
        <v>80</v>
      </c>
      <c r="C14" s="179" t="s">
        <v>71</v>
      </c>
      <c r="D14" s="308"/>
      <c r="E14" s="308"/>
      <c r="F14" s="308"/>
      <c r="G14" s="308"/>
      <c r="H14" s="308"/>
    </row>
    <row r="15" spans="1:8" ht="30" customHeight="1">
      <c r="A15" s="177">
        <v>3.3</v>
      </c>
      <c r="B15" s="228" t="s">
        <v>81</v>
      </c>
      <c r="C15" s="177" t="s">
        <v>71</v>
      </c>
      <c r="D15" s="241">
        <f>+SUBTOTAL(9,D13:D14)</f>
        <v>0</v>
      </c>
      <c r="E15" s="241">
        <f>+SUBTOTAL(9,E13:E14)</f>
        <v>0</v>
      </c>
      <c r="F15" s="241">
        <f>+SUBTOTAL(9,F13:F14)</f>
        <v>0</v>
      </c>
      <c r="G15" s="241">
        <f>+SUBTOTAL(9,G13:G14)</f>
        <v>0</v>
      </c>
      <c r="H15" s="241">
        <f>+SUBTOTAL(9,H13:H14)</f>
        <v>0</v>
      </c>
    </row>
    <row r="16" spans="1:8" ht="30" customHeight="1">
      <c r="A16" s="177">
        <v>4</v>
      </c>
      <c r="B16" s="350" t="s">
        <v>82</v>
      </c>
      <c r="C16" s="354"/>
      <c r="D16" s="354"/>
      <c r="E16" s="354"/>
      <c r="F16" s="354"/>
      <c r="G16" s="354"/>
      <c r="H16" s="381"/>
    </row>
    <row r="17" spans="1:8" ht="21" customHeight="1">
      <c r="A17" s="227">
        <v>4.1</v>
      </c>
      <c r="B17" s="178" t="s">
        <v>83</v>
      </c>
      <c r="C17" s="179" t="s">
        <v>71</v>
      </c>
      <c r="D17" s="308"/>
      <c r="E17" s="308"/>
      <c r="F17" s="308"/>
      <c r="G17" s="308"/>
      <c r="H17" s="308"/>
    </row>
    <row r="18" spans="1:8" ht="18.75" customHeight="1">
      <c r="A18" s="227">
        <v>4.2</v>
      </c>
      <c r="B18" s="178" t="s">
        <v>84</v>
      </c>
      <c r="C18" s="179" t="s">
        <v>71</v>
      </c>
      <c r="D18" s="308"/>
      <c r="E18" s="308"/>
      <c r="F18" s="308"/>
      <c r="G18" s="308"/>
      <c r="H18" s="308"/>
    </row>
    <row r="19" spans="1:8" ht="21" customHeight="1">
      <c r="A19" s="227">
        <v>4.3</v>
      </c>
      <c r="B19" s="178" t="s">
        <v>85</v>
      </c>
      <c r="C19" s="179" t="s">
        <v>71</v>
      </c>
      <c r="D19" s="308"/>
      <c r="E19" s="308"/>
      <c r="F19" s="308"/>
      <c r="G19" s="308"/>
      <c r="H19" s="308"/>
    </row>
    <row r="20" spans="1:8" ht="21" customHeight="1">
      <c r="A20" s="227">
        <v>4.4</v>
      </c>
      <c r="B20" s="178" t="s">
        <v>86</v>
      </c>
      <c r="C20" s="179" t="s">
        <v>71</v>
      </c>
      <c r="D20" s="308"/>
      <c r="E20" s="308"/>
      <c r="F20" s="308"/>
      <c r="G20" s="308"/>
      <c r="H20" s="308"/>
    </row>
    <row r="21" spans="1:8" ht="18.75" customHeight="1">
      <c r="A21" s="227">
        <v>4.5</v>
      </c>
      <c r="B21" s="178" t="s">
        <v>87</v>
      </c>
      <c r="C21" s="179" t="s">
        <v>71</v>
      </c>
      <c r="D21" s="308"/>
      <c r="E21" s="308"/>
      <c r="F21" s="308"/>
      <c r="G21" s="308"/>
      <c r="H21" s="308"/>
    </row>
    <row r="22" spans="1:8" ht="30" customHeight="1">
      <c r="A22" s="177">
        <v>4.6</v>
      </c>
      <c r="B22" s="228" t="s">
        <v>88</v>
      </c>
      <c r="C22" s="177" t="s">
        <v>71</v>
      </c>
      <c r="D22" s="241">
        <f>+SUBTOTAL(9,D17:D21)</f>
        <v>0</v>
      </c>
      <c r="E22" s="241">
        <f>+SUBTOTAL(9,E17:E21)</f>
        <v>0</v>
      </c>
      <c r="F22" s="241">
        <f>+SUBTOTAL(9,F17:F21)</f>
        <v>0</v>
      </c>
      <c r="G22" s="241">
        <f>+SUBTOTAL(9,G17:G21)</f>
        <v>0</v>
      </c>
      <c r="H22" s="241">
        <f>+SUBTOTAL(9,H17:H21)</f>
        <v>0</v>
      </c>
    </row>
    <row r="23" spans="1:8" ht="50.25" customHeight="1">
      <c r="A23" s="177">
        <v>5</v>
      </c>
      <c r="B23" s="250" t="s">
        <v>89</v>
      </c>
      <c r="C23" s="177" t="s">
        <v>71</v>
      </c>
      <c r="D23" s="308"/>
      <c r="E23" s="308"/>
      <c r="F23" s="308"/>
      <c r="G23" s="308"/>
      <c r="H23" s="308"/>
    </row>
    <row r="24" spans="1:8" ht="30" customHeight="1">
      <c r="A24" s="177">
        <v>6</v>
      </c>
      <c r="B24" s="380" t="s">
        <v>90</v>
      </c>
      <c r="C24" s="354"/>
      <c r="D24" s="354"/>
      <c r="E24" s="354"/>
      <c r="F24" s="354"/>
      <c r="G24" s="354"/>
      <c r="H24" s="381"/>
    </row>
    <row r="25" spans="1:8" ht="30.75" customHeight="1">
      <c r="A25" s="227">
        <v>6.1</v>
      </c>
      <c r="B25" s="251" t="s">
        <v>91</v>
      </c>
      <c r="C25" s="179" t="s">
        <v>71</v>
      </c>
      <c r="D25" s="308"/>
      <c r="E25" s="308"/>
      <c r="F25" s="308"/>
      <c r="G25" s="308"/>
      <c r="H25" s="308"/>
    </row>
    <row r="26" spans="1:8" ht="30.75" customHeight="1">
      <c r="A26" s="227">
        <v>6.2</v>
      </c>
      <c r="B26" s="251" t="s">
        <v>92</v>
      </c>
      <c r="C26" s="179" t="s">
        <v>71</v>
      </c>
      <c r="D26" s="308"/>
      <c r="E26" s="308"/>
      <c r="F26" s="308"/>
      <c r="G26" s="308"/>
      <c r="H26" s="308"/>
    </row>
    <row r="27" spans="1:8" ht="34.5" customHeight="1">
      <c r="A27" s="227">
        <v>6.3</v>
      </c>
      <c r="B27" s="251" t="s">
        <v>93</v>
      </c>
      <c r="C27" s="179" t="s">
        <v>71</v>
      </c>
      <c r="D27" s="308"/>
      <c r="E27" s="308"/>
      <c r="F27" s="308"/>
      <c r="G27" s="308"/>
      <c r="H27" s="308"/>
    </row>
    <row r="28" spans="1:8" ht="30" customHeight="1">
      <c r="A28" s="177">
        <v>6.4</v>
      </c>
      <c r="B28" s="252" t="s">
        <v>94</v>
      </c>
      <c r="C28" s="177" t="s">
        <v>71</v>
      </c>
      <c r="D28" s="241">
        <f>+SUBTOTAL(9,D25:D27)</f>
        <v>0</v>
      </c>
      <c r="E28" s="241">
        <f>+SUBTOTAL(9,E25:E27)</f>
        <v>0</v>
      </c>
      <c r="F28" s="241">
        <f>+SUBTOTAL(9,F25:F27)</f>
        <v>0</v>
      </c>
      <c r="G28" s="241">
        <f>+SUBTOTAL(9,G25:G27)</f>
        <v>0</v>
      </c>
      <c r="H28" s="241">
        <f>+SUBTOTAL(9,H25:H27)</f>
        <v>0</v>
      </c>
    </row>
    <row r="29" spans="1:8" ht="26.25" customHeight="1">
      <c r="A29" s="227">
        <v>7</v>
      </c>
      <c r="B29" s="178" t="s">
        <v>95</v>
      </c>
      <c r="C29" s="179" t="s">
        <v>71</v>
      </c>
      <c r="D29" s="308"/>
      <c r="E29" s="308"/>
      <c r="F29" s="308"/>
      <c r="G29" s="308"/>
      <c r="H29" s="308"/>
    </row>
    <row r="30" spans="1:8" ht="30" customHeight="1">
      <c r="A30" s="227">
        <v>8</v>
      </c>
      <c r="B30" s="178" t="s">
        <v>96</v>
      </c>
      <c r="C30" s="179" t="s">
        <v>71</v>
      </c>
      <c r="D30" s="308"/>
      <c r="E30" s="308"/>
      <c r="F30" s="308"/>
      <c r="G30" s="308"/>
      <c r="H30" s="308"/>
    </row>
    <row r="31" spans="1:8" ht="30" customHeight="1">
      <c r="A31" s="227">
        <v>9</v>
      </c>
      <c r="B31" s="178" t="s">
        <v>214</v>
      </c>
      <c r="C31" s="179" t="s">
        <v>71</v>
      </c>
      <c r="D31" s="308"/>
      <c r="E31" s="308"/>
      <c r="F31" s="308"/>
      <c r="G31" s="308"/>
      <c r="H31" s="308"/>
    </row>
    <row r="32" spans="1:8" ht="27.75" customHeight="1">
      <c r="A32" s="227">
        <v>10</v>
      </c>
      <c r="B32" s="178" t="s">
        <v>184</v>
      </c>
      <c r="C32" s="179" t="s">
        <v>71</v>
      </c>
      <c r="D32" s="308"/>
      <c r="E32" s="308"/>
      <c r="F32" s="308"/>
      <c r="G32" s="308"/>
      <c r="H32" s="308"/>
    </row>
    <row r="33" spans="1:8" ht="46.5" customHeight="1">
      <c r="A33" s="177">
        <v>12</v>
      </c>
      <c r="B33" s="178" t="s">
        <v>97</v>
      </c>
      <c r="C33" s="177" t="s">
        <v>71</v>
      </c>
      <c r="D33" s="308"/>
      <c r="E33" s="308"/>
      <c r="F33" s="308"/>
      <c r="G33" s="308"/>
      <c r="H33" s="308"/>
    </row>
    <row r="34" spans="1:8" ht="37.5" customHeight="1">
      <c r="A34" s="227">
        <v>13</v>
      </c>
      <c r="B34" s="231" t="s">
        <v>98</v>
      </c>
      <c r="C34" s="179" t="s">
        <v>71</v>
      </c>
      <c r="D34" s="237">
        <f>+SUBTOTAL(9,D8:D33)</f>
        <v>0</v>
      </c>
      <c r="E34" s="237">
        <f>+SUBTOTAL(9,E8:E33)</f>
        <v>0</v>
      </c>
      <c r="F34" s="237">
        <f>+SUBTOTAL(9,F8:F33)</f>
        <v>0</v>
      </c>
      <c r="G34" s="237">
        <f>+SUBTOTAL(9,G8:G33)</f>
        <v>0</v>
      </c>
      <c r="H34" s="237">
        <f>+SUBTOTAL(9,H8:H33)</f>
        <v>0</v>
      </c>
    </row>
  </sheetData>
  <sheetProtection password="C96F" sheet="1"/>
  <mergeCells count="13">
    <mergeCell ref="B24:H24"/>
    <mergeCell ref="A4:B4"/>
    <mergeCell ref="C4:H4"/>
    <mergeCell ref="A5:H5"/>
    <mergeCell ref="B7:H7"/>
    <mergeCell ref="B12:H12"/>
    <mergeCell ref="B16:H16"/>
    <mergeCell ref="A1:B1"/>
    <mergeCell ref="C1:H1"/>
    <mergeCell ref="A2:B2"/>
    <mergeCell ref="C2:H2"/>
    <mergeCell ref="A3:B3"/>
    <mergeCell ref="C3:H3"/>
  </mergeCells>
  <printOptions/>
  <pageMargins left="0.47" right="0.33" top="0.7480314960629921" bottom="0.7480314960629921" header="0.31496062992125984" footer="0.31496062992125984"/>
  <pageSetup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dimension ref="A1:H34"/>
  <sheetViews>
    <sheetView view="pageBreakPreview" zoomScale="70" zoomScaleNormal="85" zoomScaleSheetLayoutView="70" zoomScalePageLayoutView="0" workbookViewId="0" topLeftCell="A1">
      <selection activeCell="J33" sqref="J33"/>
    </sheetView>
  </sheetViews>
  <sheetFormatPr defaultColWidth="9.140625" defaultRowHeight="15"/>
  <cols>
    <col min="1" max="1" width="9.140625" style="184" customWidth="1"/>
    <col min="2" max="2" width="44.28125" style="185" customWidth="1"/>
    <col min="3" max="3" width="20.00390625" style="185" customWidth="1"/>
    <col min="4" max="8" width="30.7109375" style="184" customWidth="1"/>
    <col min="9" max="16384" width="9.140625" style="184" customWidth="1"/>
  </cols>
  <sheetData>
    <row r="1" spans="1:8" ht="24" customHeight="1">
      <c r="A1" s="356" t="s">
        <v>63</v>
      </c>
      <c r="B1" s="357"/>
      <c r="C1" s="358" t="s">
        <v>323</v>
      </c>
      <c r="D1" s="359"/>
      <c r="E1" s="359"/>
      <c r="F1" s="359"/>
      <c r="G1" s="359"/>
      <c r="H1" s="360"/>
    </row>
    <row r="2" spans="1:8" ht="38.25" customHeight="1">
      <c r="A2" s="361" t="s">
        <v>64</v>
      </c>
      <c r="B2" s="362"/>
      <c r="C2" s="363" t="s">
        <v>317</v>
      </c>
      <c r="D2" s="364"/>
      <c r="E2" s="364"/>
      <c r="F2" s="364"/>
      <c r="G2" s="364"/>
      <c r="H2" s="365"/>
    </row>
    <row r="3" spans="1:8" ht="27" customHeight="1">
      <c r="A3" s="366" t="s">
        <v>179</v>
      </c>
      <c r="B3" s="367"/>
      <c r="C3" s="363" t="s">
        <v>270</v>
      </c>
      <c r="D3" s="364"/>
      <c r="E3" s="364"/>
      <c r="F3" s="364"/>
      <c r="G3" s="364"/>
      <c r="H3" s="365"/>
    </row>
    <row r="4" spans="1:8" ht="30" customHeight="1">
      <c r="A4" s="374" t="s">
        <v>59</v>
      </c>
      <c r="B4" s="375"/>
      <c r="C4" s="376"/>
      <c r="D4" s="377"/>
      <c r="E4" s="377"/>
      <c r="F4" s="377"/>
      <c r="G4" s="377"/>
      <c r="H4" s="378"/>
    </row>
    <row r="5" spans="1:8" ht="64.5" customHeight="1">
      <c r="A5" s="339" t="s">
        <v>309</v>
      </c>
      <c r="B5" s="340"/>
      <c r="C5" s="340"/>
      <c r="D5" s="340"/>
      <c r="E5" s="340"/>
      <c r="F5" s="340"/>
      <c r="G5" s="341"/>
      <c r="H5" s="342"/>
    </row>
    <row r="6" spans="1:8" ht="15">
      <c r="A6" s="68" t="s">
        <v>65</v>
      </c>
      <c r="B6" s="67" t="s">
        <v>75</v>
      </c>
      <c r="C6" s="67" t="s">
        <v>70</v>
      </c>
      <c r="D6" s="68" t="s">
        <v>7</v>
      </c>
      <c r="E6" s="68" t="s">
        <v>57</v>
      </c>
      <c r="F6" s="68" t="s">
        <v>67</v>
      </c>
      <c r="G6" s="68" t="s">
        <v>60</v>
      </c>
      <c r="H6" s="68" t="s">
        <v>180</v>
      </c>
    </row>
    <row r="7" spans="1:8" ht="21" customHeight="1">
      <c r="A7" s="177">
        <v>1</v>
      </c>
      <c r="B7" s="350" t="s">
        <v>76</v>
      </c>
      <c r="C7" s="354"/>
      <c r="D7" s="354"/>
      <c r="E7" s="354"/>
      <c r="F7" s="354"/>
      <c r="G7" s="354"/>
      <c r="H7" s="381"/>
    </row>
    <row r="8" spans="1:8" ht="32.25" customHeight="1">
      <c r="A8" s="177">
        <v>1.1</v>
      </c>
      <c r="B8" s="178" t="s">
        <v>311</v>
      </c>
      <c r="C8" s="177" t="s">
        <v>71</v>
      </c>
      <c r="D8" s="308"/>
      <c r="E8" s="308"/>
      <c r="F8" s="308"/>
      <c r="G8" s="308"/>
      <c r="H8" s="308"/>
    </row>
    <row r="9" spans="1:8" ht="32.25" customHeight="1">
      <c r="A9" s="177">
        <v>1.2</v>
      </c>
      <c r="B9" s="178" t="s">
        <v>266</v>
      </c>
      <c r="C9" s="177" t="s">
        <v>71</v>
      </c>
      <c r="D9" s="308"/>
      <c r="E9" s="308"/>
      <c r="F9" s="308"/>
      <c r="G9" s="308"/>
      <c r="H9" s="308"/>
    </row>
    <row r="10" spans="1:8" ht="30" customHeight="1">
      <c r="A10" s="177">
        <v>1.6</v>
      </c>
      <c r="B10" s="178" t="s">
        <v>267</v>
      </c>
      <c r="C10" s="177" t="s">
        <v>71</v>
      </c>
      <c r="D10" s="241">
        <f>+SUBTOTAL(9,D8:D9)</f>
        <v>0</v>
      </c>
      <c r="E10" s="241">
        <f>+SUBTOTAL(9,E8:E9)</f>
        <v>0</v>
      </c>
      <c r="F10" s="241">
        <f>+SUBTOTAL(9,F8:F9)</f>
        <v>0</v>
      </c>
      <c r="G10" s="241">
        <f>+SUBTOTAL(9,G8:G9)</f>
        <v>0</v>
      </c>
      <c r="H10" s="241">
        <f>+SUBTOTAL(9,H8:H9)</f>
        <v>0</v>
      </c>
    </row>
    <row r="11" spans="1:8" ht="32.25" customHeight="1">
      <c r="A11" s="177">
        <v>2</v>
      </c>
      <c r="B11" s="178" t="s">
        <v>77</v>
      </c>
      <c r="C11" s="177" t="s">
        <v>71</v>
      </c>
      <c r="D11" s="308"/>
      <c r="E11" s="308"/>
      <c r="F11" s="308"/>
      <c r="G11" s="308"/>
      <c r="H11" s="308"/>
    </row>
    <row r="12" spans="1:8" ht="30" customHeight="1">
      <c r="A12" s="177">
        <v>3</v>
      </c>
      <c r="B12" s="380" t="s">
        <v>78</v>
      </c>
      <c r="C12" s="354"/>
      <c r="D12" s="354"/>
      <c r="E12" s="354"/>
      <c r="F12" s="354"/>
      <c r="G12" s="354"/>
      <c r="H12" s="381"/>
    </row>
    <row r="13" spans="1:8" ht="25.5" customHeight="1">
      <c r="A13" s="227">
        <v>3.1</v>
      </c>
      <c r="B13" s="178" t="s">
        <v>79</v>
      </c>
      <c r="C13" s="179" t="s">
        <v>71</v>
      </c>
      <c r="D13" s="308"/>
      <c r="E13" s="308"/>
      <c r="F13" s="308"/>
      <c r="G13" s="308"/>
      <c r="H13" s="308"/>
    </row>
    <row r="14" spans="1:8" ht="22.5" customHeight="1">
      <c r="A14" s="227">
        <v>3.2</v>
      </c>
      <c r="B14" s="178" t="s">
        <v>80</v>
      </c>
      <c r="C14" s="179" t="s">
        <v>71</v>
      </c>
      <c r="D14" s="308"/>
      <c r="E14" s="308"/>
      <c r="F14" s="308"/>
      <c r="G14" s="308"/>
      <c r="H14" s="308"/>
    </row>
    <row r="15" spans="1:8" ht="30" customHeight="1">
      <c r="A15" s="177">
        <v>3.3</v>
      </c>
      <c r="B15" s="228" t="s">
        <v>81</v>
      </c>
      <c r="C15" s="177" t="s">
        <v>71</v>
      </c>
      <c r="D15" s="241">
        <f>+SUBTOTAL(9,D13:D14)</f>
        <v>0</v>
      </c>
      <c r="E15" s="241">
        <f>+SUBTOTAL(9,E13:E14)</f>
        <v>0</v>
      </c>
      <c r="F15" s="241">
        <f>+SUBTOTAL(9,F13:F14)</f>
        <v>0</v>
      </c>
      <c r="G15" s="241">
        <f>+SUBTOTAL(9,G13:G14)</f>
        <v>0</v>
      </c>
      <c r="H15" s="241">
        <f>+SUBTOTAL(9,H13:H14)</f>
        <v>0</v>
      </c>
    </row>
    <row r="16" spans="1:8" ht="30" customHeight="1">
      <c r="A16" s="177">
        <v>4</v>
      </c>
      <c r="B16" s="350" t="s">
        <v>82</v>
      </c>
      <c r="C16" s="354"/>
      <c r="D16" s="354"/>
      <c r="E16" s="354"/>
      <c r="F16" s="354"/>
      <c r="G16" s="354"/>
      <c r="H16" s="381"/>
    </row>
    <row r="17" spans="1:8" ht="21" customHeight="1">
      <c r="A17" s="227">
        <v>4.1</v>
      </c>
      <c r="B17" s="178" t="s">
        <v>83</v>
      </c>
      <c r="C17" s="179" t="s">
        <v>71</v>
      </c>
      <c r="D17" s="308"/>
      <c r="E17" s="308"/>
      <c r="F17" s="308"/>
      <c r="G17" s="308"/>
      <c r="H17" s="308"/>
    </row>
    <row r="18" spans="1:8" ht="18.75" customHeight="1">
      <c r="A18" s="227">
        <v>4.2</v>
      </c>
      <c r="B18" s="178" t="s">
        <v>84</v>
      </c>
      <c r="C18" s="179" t="s">
        <v>71</v>
      </c>
      <c r="D18" s="308"/>
      <c r="E18" s="308"/>
      <c r="F18" s="308"/>
      <c r="G18" s="308"/>
      <c r="H18" s="308"/>
    </row>
    <row r="19" spans="1:8" ht="21" customHeight="1">
      <c r="A19" s="227">
        <v>4.3</v>
      </c>
      <c r="B19" s="178" t="s">
        <v>85</v>
      </c>
      <c r="C19" s="179" t="s">
        <v>71</v>
      </c>
      <c r="D19" s="308"/>
      <c r="E19" s="308"/>
      <c r="F19" s="308"/>
      <c r="G19" s="308"/>
      <c r="H19" s="308"/>
    </row>
    <row r="20" spans="1:8" ht="21" customHeight="1">
      <c r="A20" s="227">
        <v>4.4</v>
      </c>
      <c r="B20" s="178" t="s">
        <v>86</v>
      </c>
      <c r="C20" s="179" t="s">
        <v>71</v>
      </c>
      <c r="D20" s="308"/>
      <c r="E20" s="308"/>
      <c r="F20" s="308"/>
      <c r="G20" s="308"/>
      <c r="H20" s="308"/>
    </row>
    <row r="21" spans="1:8" ht="18.75" customHeight="1">
      <c r="A21" s="227">
        <v>4.5</v>
      </c>
      <c r="B21" s="178" t="s">
        <v>87</v>
      </c>
      <c r="C21" s="179" t="s">
        <v>71</v>
      </c>
      <c r="D21" s="308"/>
      <c r="E21" s="308"/>
      <c r="F21" s="308"/>
      <c r="G21" s="308"/>
      <c r="H21" s="308"/>
    </row>
    <row r="22" spans="1:8" ht="30" customHeight="1">
      <c r="A22" s="177">
        <v>4.6</v>
      </c>
      <c r="B22" s="228" t="s">
        <v>88</v>
      </c>
      <c r="C22" s="177" t="s">
        <v>71</v>
      </c>
      <c r="D22" s="241">
        <f>+SUBTOTAL(9,D17:D21)</f>
        <v>0</v>
      </c>
      <c r="E22" s="241">
        <f>+SUBTOTAL(9,E17:E21)</f>
        <v>0</v>
      </c>
      <c r="F22" s="241">
        <f>+SUBTOTAL(9,F17:F21)</f>
        <v>0</v>
      </c>
      <c r="G22" s="241">
        <f>+SUBTOTAL(9,G17:G21)</f>
        <v>0</v>
      </c>
      <c r="H22" s="241">
        <f>+SUBTOTAL(9,H17:H21)</f>
        <v>0</v>
      </c>
    </row>
    <row r="23" spans="1:8" ht="50.25" customHeight="1">
      <c r="A23" s="177">
        <v>5</v>
      </c>
      <c r="B23" s="250" t="s">
        <v>89</v>
      </c>
      <c r="C23" s="177" t="s">
        <v>71</v>
      </c>
      <c r="D23" s="308"/>
      <c r="E23" s="308"/>
      <c r="F23" s="308"/>
      <c r="G23" s="308"/>
      <c r="H23" s="308"/>
    </row>
    <row r="24" spans="1:8" ht="30" customHeight="1">
      <c r="A24" s="177">
        <v>6</v>
      </c>
      <c r="B24" s="380" t="s">
        <v>90</v>
      </c>
      <c r="C24" s="354"/>
      <c r="D24" s="354"/>
      <c r="E24" s="354"/>
      <c r="F24" s="354"/>
      <c r="G24" s="354"/>
      <c r="H24" s="381"/>
    </row>
    <row r="25" spans="1:8" ht="30.75" customHeight="1">
      <c r="A25" s="227">
        <v>6.1</v>
      </c>
      <c r="B25" s="251" t="s">
        <v>91</v>
      </c>
      <c r="C25" s="179" t="s">
        <v>71</v>
      </c>
      <c r="D25" s="308"/>
      <c r="E25" s="308"/>
      <c r="F25" s="308"/>
      <c r="G25" s="308"/>
      <c r="H25" s="308"/>
    </row>
    <row r="26" spans="1:8" ht="30.75" customHeight="1">
      <c r="A26" s="227">
        <v>6.2</v>
      </c>
      <c r="B26" s="251" t="s">
        <v>92</v>
      </c>
      <c r="C26" s="179" t="s">
        <v>71</v>
      </c>
      <c r="D26" s="308"/>
      <c r="E26" s="308"/>
      <c r="F26" s="308"/>
      <c r="G26" s="308"/>
      <c r="H26" s="308"/>
    </row>
    <row r="27" spans="1:8" ht="34.5" customHeight="1">
      <c r="A27" s="227">
        <v>6.3</v>
      </c>
      <c r="B27" s="251" t="s">
        <v>93</v>
      </c>
      <c r="C27" s="179" t="s">
        <v>71</v>
      </c>
      <c r="D27" s="308"/>
      <c r="E27" s="308"/>
      <c r="F27" s="308"/>
      <c r="G27" s="308"/>
      <c r="H27" s="308"/>
    </row>
    <row r="28" spans="1:8" ht="30" customHeight="1">
      <c r="A28" s="177">
        <v>6.4</v>
      </c>
      <c r="B28" s="252" t="s">
        <v>94</v>
      </c>
      <c r="C28" s="177" t="s">
        <v>71</v>
      </c>
      <c r="D28" s="241">
        <f>+SUBTOTAL(9,D25:D27)</f>
        <v>0</v>
      </c>
      <c r="E28" s="241">
        <f>+SUBTOTAL(9,E25:E27)</f>
        <v>0</v>
      </c>
      <c r="F28" s="241">
        <f>+SUBTOTAL(9,F25:F27)</f>
        <v>0</v>
      </c>
      <c r="G28" s="241">
        <f>+SUBTOTAL(9,G25:G27)</f>
        <v>0</v>
      </c>
      <c r="H28" s="241">
        <f>+SUBTOTAL(9,H25:H27)</f>
        <v>0</v>
      </c>
    </row>
    <row r="29" spans="1:8" ht="26.25" customHeight="1">
      <c r="A29" s="227">
        <v>7</v>
      </c>
      <c r="B29" s="178" t="s">
        <v>95</v>
      </c>
      <c r="C29" s="179" t="s">
        <v>71</v>
      </c>
      <c r="D29" s="308"/>
      <c r="E29" s="308"/>
      <c r="F29" s="308"/>
      <c r="G29" s="308"/>
      <c r="H29" s="308"/>
    </row>
    <row r="30" spans="1:8" ht="30" customHeight="1">
      <c r="A30" s="227">
        <v>8</v>
      </c>
      <c r="B30" s="178" t="s">
        <v>96</v>
      </c>
      <c r="C30" s="179" t="s">
        <v>71</v>
      </c>
      <c r="D30" s="308"/>
      <c r="E30" s="308"/>
      <c r="F30" s="308"/>
      <c r="G30" s="308"/>
      <c r="H30" s="308"/>
    </row>
    <row r="31" spans="1:8" ht="30" customHeight="1">
      <c r="A31" s="227">
        <v>9</v>
      </c>
      <c r="B31" s="178" t="s">
        <v>214</v>
      </c>
      <c r="C31" s="179" t="s">
        <v>71</v>
      </c>
      <c r="D31" s="308"/>
      <c r="E31" s="308"/>
      <c r="F31" s="308"/>
      <c r="G31" s="308"/>
      <c r="H31" s="308"/>
    </row>
    <row r="32" spans="1:8" ht="27.75" customHeight="1">
      <c r="A32" s="227">
        <v>10</v>
      </c>
      <c r="B32" s="178" t="s">
        <v>184</v>
      </c>
      <c r="C32" s="179" t="s">
        <v>71</v>
      </c>
      <c r="D32" s="308"/>
      <c r="E32" s="308"/>
      <c r="F32" s="308"/>
      <c r="G32" s="308"/>
      <c r="H32" s="308"/>
    </row>
    <row r="33" spans="1:8" ht="46.5" customHeight="1">
      <c r="A33" s="177">
        <v>12</v>
      </c>
      <c r="B33" s="178" t="s">
        <v>97</v>
      </c>
      <c r="C33" s="177" t="s">
        <v>71</v>
      </c>
      <c r="D33" s="308"/>
      <c r="E33" s="308"/>
      <c r="F33" s="308"/>
      <c r="G33" s="308"/>
      <c r="H33" s="308"/>
    </row>
    <row r="34" spans="1:8" ht="37.5" customHeight="1">
      <c r="A34" s="227">
        <v>13</v>
      </c>
      <c r="B34" s="231" t="s">
        <v>98</v>
      </c>
      <c r="C34" s="179" t="s">
        <v>71</v>
      </c>
      <c r="D34" s="296">
        <f>+SUBTOTAL(9,D8:D33)</f>
        <v>0</v>
      </c>
      <c r="E34" s="296">
        <f>+SUBTOTAL(9,E8:E33)</f>
        <v>0</v>
      </c>
      <c r="F34" s="296">
        <f>+SUBTOTAL(9,F8:F33)</f>
        <v>0</v>
      </c>
      <c r="G34" s="296">
        <f>+SUBTOTAL(9,G8:G33)</f>
        <v>0</v>
      </c>
      <c r="H34" s="296">
        <f>+SUBTOTAL(9,H8:H33)</f>
        <v>0</v>
      </c>
    </row>
  </sheetData>
  <sheetProtection password="C96F" sheet="1"/>
  <mergeCells count="13">
    <mergeCell ref="A1:B1"/>
    <mergeCell ref="C1:H1"/>
    <mergeCell ref="A2:B2"/>
    <mergeCell ref="C2:H2"/>
    <mergeCell ref="A3:B3"/>
    <mergeCell ref="C3:H3"/>
    <mergeCell ref="B24:H24"/>
    <mergeCell ref="A4:B4"/>
    <mergeCell ref="C4:H4"/>
    <mergeCell ref="A5:H5"/>
    <mergeCell ref="B7:H7"/>
    <mergeCell ref="B12:H12"/>
    <mergeCell ref="B16:H16"/>
  </mergeCells>
  <printOptions/>
  <pageMargins left="0.47" right="0.33" top="0.7480314960629921" bottom="0.7480314960629921" header="0.31496062992125984" footer="0.31496062992125984"/>
  <pageSetup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dimension ref="A1:H13"/>
  <sheetViews>
    <sheetView view="pageBreakPreview" zoomScale="85" zoomScaleSheetLayoutView="85" zoomScalePageLayoutView="0" workbookViewId="0" topLeftCell="A1">
      <selection activeCell="D7" sqref="D7:D12"/>
    </sheetView>
  </sheetViews>
  <sheetFormatPr defaultColWidth="9.140625" defaultRowHeight="15"/>
  <cols>
    <col min="1" max="1" width="9.140625" style="184" customWidth="1"/>
    <col min="2" max="2" width="44.28125" style="185" customWidth="1"/>
    <col min="3" max="3" width="20.00390625" style="185" customWidth="1"/>
    <col min="4" max="4" width="106.00390625" style="184" customWidth="1"/>
    <col min="5" max="8" width="30.7109375" style="184" hidden="1" customWidth="1"/>
    <col min="9" max="16384" width="9.140625" style="184" customWidth="1"/>
  </cols>
  <sheetData>
    <row r="1" spans="1:8" ht="21" customHeight="1">
      <c r="A1" s="382" t="s">
        <v>63</v>
      </c>
      <c r="B1" s="383"/>
      <c r="C1" s="358" t="s">
        <v>323</v>
      </c>
      <c r="D1" s="359"/>
      <c r="E1" s="359"/>
      <c r="F1" s="359"/>
      <c r="G1" s="359"/>
      <c r="H1" s="360"/>
    </row>
    <row r="2" spans="1:8" ht="31.5" customHeight="1">
      <c r="A2" s="361" t="s">
        <v>64</v>
      </c>
      <c r="B2" s="362"/>
      <c r="C2" s="363" t="s">
        <v>316</v>
      </c>
      <c r="D2" s="364"/>
      <c r="E2" s="364"/>
      <c r="F2" s="364"/>
      <c r="G2" s="364"/>
      <c r="H2" s="365"/>
    </row>
    <row r="3" spans="1:8" ht="27" customHeight="1">
      <c r="A3" s="366" t="s">
        <v>179</v>
      </c>
      <c r="B3" s="367"/>
      <c r="C3" s="363" t="s">
        <v>270</v>
      </c>
      <c r="D3" s="364"/>
      <c r="E3" s="364"/>
      <c r="F3" s="364"/>
      <c r="G3" s="364"/>
      <c r="H3" s="365"/>
    </row>
    <row r="4" spans="1:8" ht="68.25" customHeight="1" hidden="1">
      <c r="A4" s="371"/>
      <c r="B4" s="372"/>
      <c r="C4" s="372"/>
      <c r="D4" s="372"/>
      <c r="E4" s="372"/>
      <c r="F4" s="372"/>
      <c r="G4" s="372"/>
      <c r="H4" s="373"/>
    </row>
    <row r="5" spans="1:8" ht="30" customHeight="1">
      <c r="A5" s="374" t="s">
        <v>59</v>
      </c>
      <c r="B5" s="375"/>
      <c r="C5" s="376"/>
      <c r="D5" s="377"/>
      <c r="E5" s="377"/>
      <c r="F5" s="377"/>
      <c r="G5" s="377"/>
      <c r="H5" s="378"/>
    </row>
    <row r="6" spans="1:8" ht="70.5" customHeight="1">
      <c r="A6" s="339" t="s">
        <v>324</v>
      </c>
      <c r="B6" s="340"/>
      <c r="C6" s="340"/>
      <c r="D6" s="340"/>
      <c r="E6" s="340"/>
      <c r="F6" s="340"/>
      <c r="G6" s="341"/>
      <c r="H6" s="342"/>
    </row>
    <row r="7" spans="1:8" ht="30">
      <c r="A7" s="239" t="s">
        <v>65</v>
      </c>
      <c r="B7" s="239" t="s">
        <v>99</v>
      </c>
      <c r="C7" s="237" t="s">
        <v>70</v>
      </c>
      <c r="D7" s="309" t="s">
        <v>7</v>
      </c>
      <c r="E7" s="267"/>
      <c r="F7" s="267"/>
      <c r="G7" s="267"/>
      <c r="H7" s="267"/>
    </row>
    <row r="8" spans="1:8" ht="30.75" customHeight="1">
      <c r="A8" s="177">
        <v>1</v>
      </c>
      <c r="B8" s="178" t="s">
        <v>100</v>
      </c>
      <c r="C8" s="179" t="s">
        <v>71</v>
      </c>
      <c r="D8" s="308"/>
      <c r="E8" s="266"/>
      <c r="F8" s="266"/>
      <c r="G8" s="266"/>
      <c r="H8" s="266"/>
    </row>
    <row r="9" spans="1:8" ht="34.5" customHeight="1">
      <c r="A9" s="177">
        <v>2</v>
      </c>
      <c r="B9" s="178" t="s">
        <v>101</v>
      </c>
      <c r="C9" s="179" t="s">
        <v>71</v>
      </c>
      <c r="D9" s="308"/>
      <c r="E9" s="266"/>
      <c r="F9" s="266"/>
      <c r="G9" s="266"/>
      <c r="H9" s="266"/>
    </row>
    <row r="10" spans="1:8" ht="30" customHeight="1">
      <c r="A10" s="177">
        <v>3</v>
      </c>
      <c r="B10" s="178" t="s">
        <v>102</v>
      </c>
      <c r="C10" s="179" t="s">
        <v>71</v>
      </c>
      <c r="D10" s="308"/>
      <c r="E10" s="266"/>
      <c r="F10" s="266"/>
      <c r="G10" s="266"/>
      <c r="H10" s="266"/>
    </row>
    <row r="11" spans="1:8" ht="27.75" customHeight="1">
      <c r="A11" s="177">
        <v>4</v>
      </c>
      <c r="B11" s="178" t="s">
        <v>103</v>
      </c>
      <c r="C11" s="179" t="s">
        <v>71</v>
      </c>
      <c r="D11" s="308"/>
      <c r="E11" s="266"/>
      <c r="F11" s="266"/>
      <c r="G11" s="266"/>
      <c r="H11" s="266"/>
    </row>
    <row r="12" spans="1:8" ht="30" customHeight="1">
      <c r="A12" s="177">
        <v>5</v>
      </c>
      <c r="B12" s="178" t="s">
        <v>104</v>
      </c>
      <c r="C12" s="179" t="s">
        <v>71</v>
      </c>
      <c r="D12" s="308"/>
      <c r="E12" s="266"/>
      <c r="F12" s="266"/>
      <c r="G12" s="266"/>
      <c r="H12" s="266"/>
    </row>
    <row r="13" spans="1:8" ht="37.5" customHeight="1">
      <c r="A13" s="227">
        <v>6</v>
      </c>
      <c r="B13" s="231" t="s">
        <v>105</v>
      </c>
      <c r="C13" s="179" t="s">
        <v>71</v>
      </c>
      <c r="D13" s="187">
        <f>+SUBTOTAL(9,D8:D12)</f>
        <v>0</v>
      </c>
      <c r="E13" s="187"/>
      <c r="F13" s="187"/>
      <c r="G13" s="187"/>
      <c r="H13" s="187"/>
    </row>
  </sheetData>
  <sheetProtection password="C96F" sheet="1"/>
  <mergeCells count="10">
    <mergeCell ref="A4:H4"/>
    <mergeCell ref="A5:B5"/>
    <mergeCell ref="C5:H5"/>
    <mergeCell ref="A6:H6"/>
    <mergeCell ref="A1:B1"/>
    <mergeCell ref="C1:H1"/>
    <mergeCell ref="A2:B2"/>
    <mergeCell ref="C2:H2"/>
    <mergeCell ref="A3:B3"/>
    <mergeCell ref="C3:H3"/>
  </mergeCells>
  <printOptions/>
  <pageMargins left="0.4724409448818898" right="0.35433070866141736"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H13"/>
  <sheetViews>
    <sheetView view="pageBreakPreview" zoomScale="85" zoomScaleSheetLayoutView="85" zoomScalePageLayoutView="0" workbookViewId="0" topLeftCell="A1">
      <selection activeCell="D8" sqref="D8:D12"/>
    </sheetView>
  </sheetViews>
  <sheetFormatPr defaultColWidth="9.140625" defaultRowHeight="15"/>
  <cols>
    <col min="1" max="1" width="9.140625" style="184" customWidth="1"/>
    <col min="2" max="2" width="44.28125" style="185" customWidth="1"/>
    <col min="3" max="3" width="20.00390625" style="185" customWidth="1"/>
    <col min="4" max="4" width="104.140625" style="184" customWidth="1"/>
    <col min="5" max="8" width="30.7109375" style="184" hidden="1" customWidth="1"/>
    <col min="9" max="16384" width="9.140625" style="184" customWidth="1"/>
  </cols>
  <sheetData>
    <row r="1" spans="1:8" ht="21" customHeight="1">
      <c r="A1" s="382" t="s">
        <v>63</v>
      </c>
      <c r="B1" s="383"/>
      <c r="C1" s="358" t="s">
        <v>323</v>
      </c>
      <c r="D1" s="359"/>
      <c r="E1" s="359"/>
      <c r="F1" s="359"/>
      <c r="G1" s="359"/>
      <c r="H1" s="360"/>
    </row>
    <row r="2" spans="1:8" ht="31.5" customHeight="1">
      <c r="A2" s="361" t="s">
        <v>64</v>
      </c>
      <c r="B2" s="362"/>
      <c r="C2" s="363" t="s">
        <v>316</v>
      </c>
      <c r="D2" s="364"/>
      <c r="E2" s="364"/>
      <c r="F2" s="364"/>
      <c r="G2" s="364"/>
      <c r="H2" s="365"/>
    </row>
    <row r="3" spans="1:8" ht="27" customHeight="1">
      <c r="A3" s="366" t="s">
        <v>179</v>
      </c>
      <c r="B3" s="367"/>
      <c r="C3" s="363" t="s">
        <v>270</v>
      </c>
      <c r="D3" s="364"/>
      <c r="E3" s="364"/>
      <c r="F3" s="364"/>
      <c r="G3" s="364"/>
      <c r="H3" s="365"/>
    </row>
    <row r="4" spans="1:8" ht="68.25" customHeight="1" hidden="1">
      <c r="A4" s="371"/>
      <c r="B4" s="372"/>
      <c r="C4" s="372"/>
      <c r="D4" s="372"/>
      <c r="E4" s="372"/>
      <c r="F4" s="372"/>
      <c r="G4" s="372"/>
      <c r="H4" s="373"/>
    </row>
    <row r="5" spans="1:8" ht="30" customHeight="1">
      <c r="A5" s="374" t="s">
        <v>59</v>
      </c>
      <c r="B5" s="375"/>
      <c r="C5" s="376"/>
      <c r="D5" s="377"/>
      <c r="E5" s="377"/>
      <c r="F5" s="377"/>
      <c r="G5" s="377"/>
      <c r="H5" s="378"/>
    </row>
    <row r="6" spans="1:8" ht="70.5" customHeight="1">
      <c r="A6" s="339" t="s">
        <v>325</v>
      </c>
      <c r="B6" s="340"/>
      <c r="C6" s="340"/>
      <c r="D6" s="340"/>
      <c r="E6" s="340"/>
      <c r="F6" s="340"/>
      <c r="G6" s="341"/>
      <c r="H6" s="342"/>
    </row>
    <row r="7" spans="1:8" ht="30">
      <c r="A7" s="239" t="s">
        <v>65</v>
      </c>
      <c r="B7" s="239" t="s">
        <v>99</v>
      </c>
      <c r="C7" s="296" t="s">
        <v>70</v>
      </c>
      <c r="D7" s="296" t="s">
        <v>7</v>
      </c>
      <c r="E7" s="267"/>
      <c r="F7" s="267"/>
      <c r="G7" s="267"/>
      <c r="H7" s="267"/>
    </row>
    <row r="8" spans="1:8" ht="30.75" customHeight="1">
      <c r="A8" s="177">
        <v>1</v>
      </c>
      <c r="B8" s="178" t="s">
        <v>100</v>
      </c>
      <c r="C8" s="179" t="s">
        <v>71</v>
      </c>
      <c r="D8" s="308"/>
      <c r="E8" s="266"/>
      <c r="F8" s="266"/>
      <c r="G8" s="266"/>
      <c r="H8" s="266"/>
    </row>
    <row r="9" spans="1:8" ht="34.5" customHeight="1">
      <c r="A9" s="177">
        <v>2</v>
      </c>
      <c r="B9" s="178" t="s">
        <v>101</v>
      </c>
      <c r="C9" s="179" t="s">
        <v>71</v>
      </c>
      <c r="D9" s="308"/>
      <c r="E9" s="266"/>
      <c r="F9" s="266"/>
      <c r="G9" s="266"/>
      <c r="H9" s="266"/>
    </row>
    <row r="10" spans="1:8" ht="30" customHeight="1">
      <c r="A10" s="177">
        <v>3</v>
      </c>
      <c r="B10" s="178" t="s">
        <v>102</v>
      </c>
      <c r="C10" s="179" t="s">
        <v>71</v>
      </c>
      <c r="D10" s="308"/>
      <c r="E10" s="266"/>
      <c r="F10" s="266"/>
      <c r="G10" s="266"/>
      <c r="H10" s="266"/>
    </row>
    <row r="11" spans="1:8" ht="27.75" customHeight="1">
      <c r="A11" s="177">
        <v>4</v>
      </c>
      <c r="B11" s="178" t="s">
        <v>103</v>
      </c>
      <c r="C11" s="179" t="s">
        <v>71</v>
      </c>
      <c r="D11" s="308"/>
      <c r="E11" s="266"/>
      <c r="F11" s="266"/>
      <c r="G11" s="266"/>
      <c r="H11" s="266"/>
    </row>
    <row r="12" spans="1:8" ht="30" customHeight="1">
      <c r="A12" s="177">
        <v>5</v>
      </c>
      <c r="B12" s="178" t="s">
        <v>104</v>
      </c>
      <c r="C12" s="179" t="s">
        <v>71</v>
      </c>
      <c r="D12" s="308"/>
      <c r="E12" s="266"/>
      <c r="F12" s="266"/>
      <c r="G12" s="266"/>
      <c r="H12" s="266"/>
    </row>
    <row r="13" spans="1:8" ht="37.5" customHeight="1">
      <c r="A13" s="227">
        <v>6</v>
      </c>
      <c r="B13" s="231" t="s">
        <v>105</v>
      </c>
      <c r="C13" s="179" t="s">
        <v>71</v>
      </c>
      <c r="D13" s="296">
        <f>+SUBTOTAL(9,D8:D12)</f>
        <v>0</v>
      </c>
      <c r="E13" s="296"/>
      <c r="F13" s="296"/>
      <c r="G13" s="296"/>
      <c r="H13" s="296"/>
    </row>
  </sheetData>
  <sheetProtection password="C96F" sheet="1"/>
  <mergeCells count="10">
    <mergeCell ref="A4:H4"/>
    <mergeCell ref="A5:B5"/>
    <mergeCell ref="C5:H5"/>
    <mergeCell ref="A6:H6"/>
    <mergeCell ref="A1:B1"/>
    <mergeCell ref="C1:H1"/>
    <mergeCell ref="A2:B2"/>
    <mergeCell ref="C2:H2"/>
    <mergeCell ref="A3:B3"/>
    <mergeCell ref="C3:H3"/>
  </mergeCells>
  <printOptions/>
  <pageMargins left="0.4724409448818898" right="0.35433070866141736" top="0.7480314960629921" bottom="0.7480314960629921" header="0.31496062992125984" footer="0.31496062992125984"/>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E23"/>
  <sheetViews>
    <sheetView view="pageBreakPreview" zoomScale="85" zoomScaleSheetLayoutView="85" zoomScalePageLayoutView="0" workbookViewId="0" topLeftCell="A3">
      <selection activeCell="J8" sqref="J8"/>
    </sheetView>
  </sheetViews>
  <sheetFormatPr defaultColWidth="9.140625" defaultRowHeight="15"/>
  <cols>
    <col min="1" max="1" width="9.140625" style="184" customWidth="1"/>
    <col min="2" max="2" width="38.00390625" style="185" customWidth="1"/>
    <col min="3" max="3" width="20.00390625" style="185" customWidth="1"/>
    <col min="4" max="4" width="31.57421875" style="184" customWidth="1"/>
    <col min="5" max="5" width="33.28125" style="184" customWidth="1"/>
    <col min="6" max="16384" width="9.140625" style="184" customWidth="1"/>
  </cols>
  <sheetData>
    <row r="1" spans="1:5" ht="40.5" customHeight="1">
      <c r="A1" s="384" t="s">
        <v>63</v>
      </c>
      <c r="B1" s="345"/>
      <c r="C1" s="385" t="s">
        <v>323</v>
      </c>
      <c r="D1" s="386"/>
      <c r="E1" s="387"/>
    </row>
    <row r="2" spans="1:5" ht="66.75" customHeight="1">
      <c r="A2" s="348" t="s">
        <v>64</v>
      </c>
      <c r="B2" s="349"/>
      <c r="C2" s="335" t="s">
        <v>316</v>
      </c>
      <c r="D2" s="335"/>
      <c r="E2" s="351"/>
    </row>
    <row r="3" spans="1:5" ht="27" customHeight="1">
      <c r="A3" s="348" t="s">
        <v>179</v>
      </c>
      <c r="B3" s="349"/>
      <c r="C3" s="335" t="s">
        <v>270</v>
      </c>
      <c r="D3" s="335"/>
      <c r="E3" s="351"/>
    </row>
    <row r="4" spans="1:5" ht="103.5" customHeight="1" hidden="1">
      <c r="A4" s="334"/>
      <c r="B4" s="349"/>
      <c r="C4" s="349"/>
      <c r="D4" s="349"/>
      <c r="E4" s="397"/>
    </row>
    <row r="5" spans="1:5" ht="30" customHeight="1">
      <c r="A5" s="334" t="s">
        <v>59</v>
      </c>
      <c r="B5" s="335"/>
      <c r="C5" s="398"/>
      <c r="D5" s="398"/>
      <c r="E5" s="399"/>
    </row>
    <row r="6" spans="1:5" ht="66.75" customHeight="1">
      <c r="A6" s="339" t="s">
        <v>297</v>
      </c>
      <c r="B6" s="340"/>
      <c r="C6" s="340"/>
      <c r="D6" s="340"/>
      <c r="E6" s="342"/>
    </row>
    <row r="7" spans="1:5" ht="35.25" customHeight="1">
      <c r="A7" s="72" t="s">
        <v>65</v>
      </c>
      <c r="B7" s="73" t="s">
        <v>66</v>
      </c>
      <c r="C7" s="73" t="s">
        <v>106</v>
      </c>
      <c r="D7" s="73" t="s">
        <v>107</v>
      </c>
      <c r="E7" s="74" t="s">
        <v>108</v>
      </c>
    </row>
    <row r="8" spans="1:5" ht="33" customHeight="1">
      <c r="A8" s="232">
        <v>1</v>
      </c>
      <c r="B8" s="229" t="s">
        <v>109</v>
      </c>
      <c r="C8" s="240"/>
      <c r="D8" s="241"/>
      <c r="E8" s="242"/>
    </row>
    <row r="9" spans="1:5" ht="33" customHeight="1">
      <c r="A9" s="232">
        <v>1.1</v>
      </c>
      <c r="B9" s="178" t="s">
        <v>198</v>
      </c>
      <c r="C9" s="243"/>
      <c r="D9" s="233"/>
      <c r="E9" s="244">
        <f>+D9*C9</f>
        <v>0</v>
      </c>
    </row>
    <row r="10" spans="1:5" ht="33" customHeight="1">
      <c r="A10" s="232">
        <v>1.2</v>
      </c>
      <c r="B10" s="178" t="s">
        <v>199</v>
      </c>
      <c r="C10" s="243"/>
      <c r="D10" s="241"/>
      <c r="E10" s="244">
        <f>+E9*C10</f>
        <v>0</v>
      </c>
    </row>
    <row r="11" spans="1:5" ht="33" customHeight="1">
      <c r="A11" s="232">
        <v>1.3</v>
      </c>
      <c r="B11" s="178" t="s">
        <v>110</v>
      </c>
      <c r="C11" s="240"/>
      <c r="D11" s="241"/>
      <c r="E11" s="242">
        <f>+E10+E9</f>
        <v>0</v>
      </c>
    </row>
    <row r="12" spans="1:5" ht="18.75" customHeight="1">
      <c r="A12" s="232">
        <v>2</v>
      </c>
      <c r="B12" s="391" t="s">
        <v>111</v>
      </c>
      <c r="C12" s="391"/>
      <c r="D12" s="391"/>
      <c r="E12" s="392"/>
    </row>
    <row r="13" spans="1:5" ht="30" customHeight="1">
      <c r="A13" s="232">
        <v>2.1</v>
      </c>
      <c r="B13" s="178" t="s">
        <v>112</v>
      </c>
      <c r="C13" s="245"/>
      <c r="D13" s="233"/>
      <c r="E13" s="244">
        <f>+D13*C13</f>
        <v>0</v>
      </c>
    </row>
    <row r="14" spans="1:5" ht="30" customHeight="1">
      <c r="A14" s="232">
        <v>2.2</v>
      </c>
      <c r="B14" s="178" t="s">
        <v>113</v>
      </c>
      <c r="C14" s="245"/>
      <c r="D14" s="233"/>
      <c r="E14" s="244">
        <f>+D14*C14</f>
        <v>0</v>
      </c>
    </row>
    <row r="15" spans="1:5" ht="30" customHeight="1">
      <c r="A15" s="232">
        <v>2.3</v>
      </c>
      <c r="B15" s="178" t="s">
        <v>114</v>
      </c>
      <c r="C15" s="245"/>
      <c r="D15" s="233"/>
      <c r="E15" s="244">
        <f>+D15*C15</f>
        <v>0</v>
      </c>
    </row>
    <row r="16" spans="1:5" ht="30" customHeight="1">
      <c r="A16" s="232">
        <v>2.4</v>
      </c>
      <c r="B16" s="178" t="s">
        <v>200</v>
      </c>
      <c r="C16" s="246"/>
      <c r="D16" s="241"/>
      <c r="E16" s="242">
        <f>+E15+E14+E13</f>
        <v>0</v>
      </c>
    </row>
    <row r="17" spans="1:5" ht="25.5" customHeight="1">
      <c r="A17" s="72">
        <v>3</v>
      </c>
      <c r="B17" s="391" t="s">
        <v>201</v>
      </c>
      <c r="C17" s="391"/>
      <c r="D17" s="391"/>
      <c r="E17" s="238">
        <f>E16+E11</f>
        <v>0</v>
      </c>
    </row>
    <row r="18" spans="1:5" ht="19.5" customHeight="1">
      <c r="A18" s="72">
        <v>4</v>
      </c>
      <c r="B18" s="391" t="s">
        <v>115</v>
      </c>
      <c r="C18" s="391"/>
      <c r="D18" s="391"/>
      <c r="E18" s="392"/>
    </row>
    <row r="19" spans="1:5" ht="15">
      <c r="A19" s="247"/>
      <c r="B19" s="393" t="s">
        <v>116</v>
      </c>
      <c r="C19" s="393"/>
      <c r="D19" s="393" t="s">
        <v>117</v>
      </c>
      <c r="E19" s="396"/>
    </row>
    <row r="20" spans="1:5" ht="15">
      <c r="A20" s="248">
        <v>4.1</v>
      </c>
      <c r="B20" s="393" t="s">
        <v>57</v>
      </c>
      <c r="C20" s="393"/>
      <c r="D20" s="394"/>
      <c r="E20" s="395"/>
    </row>
    <row r="21" spans="1:5" ht="15">
      <c r="A21" s="248">
        <v>4.2</v>
      </c>
      <c r="B21" s="393" t="s">
        <v>67</v>
      </c>
      <c r="C21" s="393"/>
      <c r="D21" s="394"/>
      <c r="E21" s="395"/>
    </row>
    <row r="22" spans="1:5" ht="15">
      <c r="A22" s="248">
        <v>4.3</v>
      </c>
      <c r="B22" s="393" t="s">
        <v>60</v>
      </c>
      <c r="C22" s="393"/>
      <c r="D22" s="394"/>
      <c r="E22" s="395"/>
    </row>
    <row r="23" spans="1:5" ht="15.75" thickBot="1">
      <c r="A23" s="249">
        <v>4.4</v>
      </c>
      <c r="B23" s="388" t="s">
        <v>180</v>
      </c>
      <c r="C23" s="388"/>
      <c r="D23" s="389"/>
      <c r="E23" s="390"/>
    </row>
  </sheetData>
  <sheetProtection password="C96F" sheet="1"/>
  <mergeCells count="23">
    <mergeCell ref="C3:E3"/>
    <mergeCell ref="A4:E4"/>
    <mergeCell ref="A5:B5"/>
    <mergeCell ref="C5:E5"/>
    <mergeCell ref="A6:E6"/>
    <mergeCell ref="B12:E12"/>
    <mergeCell ref="B22:C22"/>
    <mergeCell ref="D22:E22"/>
    <mergeCell ref="D19:E19"/>
    <mergeCell ref="B20:C20"/>
    <mergeCell ref="D20:E20"/>
    <mergeCell ref="B21:C21"/>
    <mergeCell ref="D21:E21"/>
    <mergeCell ref="A1:B1"/>
    <mergeCell ref="C1:E1"/>
    <mergeCell ref="A2:B2"/>
    <mergeCell ref="C2:E2"/>
    <mergeCell ref="A3:B3"/>
    <mergeCell ref="B23:C23"/>
    <mergeCell ref="D23:E23"/>
    <mergeCell ref="B17:D17"/>
    <mergeCell ref="B18:E18"/>
    <mergeCell ref="B19:C19"/>
  </mergeCells>
  <printOptions/>
  <pageMargins left="0.7086614173228347" right="0.7086614173228347" top="0.6299212598425197" bottom="0.5118110236220472"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mksenapati</cp:lastModifiedBy>
  <cp:lastPrinted>2024-06-07T05:17:36Z</cp:lastPrinted>
  <dcterms:created xsi:type="dcterms:W3CDTF">2009-01-30T06:42:42Z</dcterms:created>
  <dcterms:modified xsi:type="dcterms:W3CDTF">2024-06-07T12:15:13Z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